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9900" windowHeight="9120" tabRatio="668" activeTab="0"/>
  </bookViews>
  <sheets>
    <sheet name="Orders" sheetId="1" r:id="rId1"/>
    <sheet name="Daily Statment" sheetId="2" r:id="rId2"/>
    <sheet name="Turnover information" sheetId="3" r:id="rId3"/>
    <sheet name="Exchange rates" sheetId="4" r:id="rId4"/>
    <sheet name="OCR - Postal information" sheetId="5" r:id="rId5"/>
    <sheet name="Postal transfer return receipt" sheetId="6" r:id="rId6"/>
    <sheet name="Import of partner's data" sheetId="7" r:id="rId7"/>
  </sheets>
  <definedNames/>
  <calcPr fullCalcOnLoad="1"/>
</workbook>
</file>

<file path=xl/sharedStrings.xml><?xml version="1.0" encoding="utf-8"?>
<sst xmlns="http://schemas.openxmlformats.org/spreadsheetml/2006/main" count="1092" uniqueCount="483">
  <si>
    <t>OSSZEG</t>
  </si>
  <si>
    <t>Num</t>
  </si>
  <si>
    <t>ERTEKNAP</t>
  </si>
  <si>
    <t>Date</t>
  </si>
  <si>
    <t>SZAMLA</t>
  </si>
  <si>
    <t>Char</t>
  </si>
  <si>
    <t>KEZDPFJSZ</t>
  </si>
  <si>
    <t>PFJSZ</t>
  </si>
  <si>
    <t>KEDVNEV</t>
  </si>
  <si>
    <t>FILLER</t>
  </si>
  <si>
    <t>INDOK</t>
  </si>
  <si>
    <t>REFERENCIA</t>
  </si>
  <si>
    <t>REFSZAM</t>
  </si>
  <si>
    <t>MEGJEGYZÉS</t>
  </si>
  <si>
    <t>FDVBAR</t>
  </si>
  <si>
    <t xml:space="preserve"> </t>
  </si>
  <si>
    <t>FDVACC</t>
  </si>
  <si>
    <t>FOSSZEG</t>
  </si>
  <si>
    <t>FVALUTA</t>
  </si>
  <si>
    <t>FSZAMLA</t>
  </si>
  <si>
    <t>FBENN1</t>
  </si>
  <si>
    <t>FBENN2</t>
  </si>
  <si>
    <t>FBENN3</t>
  </si>
  <si>
    <t>FBENN4</t>
  </si>
  <si>
    <t>FBENB1</t>
  </si>
  <si>
    <t>FBENB2</t>
  </si>
  <si>
    <t>FBENB3</t>
  </si>
  <si>
    <t>FBENB4</t>
  </si>
  <si>
    <t>FBENB5</t>
  </si>
  <si>
    <t>FBENSZ</t>
  </si>
  <si>
    <t>FJELOL</t>
  </si>
  <si>
    <t>FINDOK1</t>
  </si>
  <si>
    <t>FINDOK2</t>
  </si>
  <si>
    <t>FINDOK3</t>
  </si>
  <si>
    <t>FINDOK4</t>
  </si>
  <si>
    <t>FBKMK</t>
  </si>
  <si>
    <t>FEKMK</t>
  </si>
  <si>
    <t>FLIBERO</t>
  </si>
  <si>
    <t>FMEGJ</t>
  </si>
  <si>
    <t>"0"</t>
  </si>
  <si>
    <t>"1"</t>
  </si>
  <si>
    <t>Filler</t>
  </si>
  <si>
    <t>"4"</t>
  </si>
  <si>
    <t>"D"</t>
  </si>
  <si>
    <t>HUF transfer</t>
  </si>
  <si>
    <t>Field name</t>
  </si>
  <si>
    <t>Type</t>
  </si>
  <si>
    <t>Lenght</t>
  </si>
  <si>
    <t>Description</t>
  </si>
  <si>
    <t>Amount of transfer (two decimal, with decimal point)</t>
  </si>
  <si>
    <t>Value date YYYYMMDD</t>
  </si>
  <si>
    <t>Ordering party's account no. (if account number to debit is empty)</t>
  </si>
  <si>
    <t>Partner account number</t>
  </si>
  <si>
    <t>Partner name and address</t>
  </si>
  <si>
    <t>reserved</t>
  </si>
  <si>
    <t xml:space="preserve">Details </t>
  </si>
  <si>
    <t>Total lenght</t>
  </si>
  <si>
    <t>International transfer</t>
  </si>
  <si>
    <t>Currency of transfer</t>
  </si>
  <si>
    <t>Currency of ordering account</t>
  </si>
  <si>
    <t>Amount of transfer (three decimal, with decimal point)</t>
  </si>
  <si>
    <t>Beneficiary 1.</t>
  </si>
  <si>
    <t>Beneficiary 2.</t>
  </si>
  <si>
    <t>Beneficiary 3.</t>
  </si>
  <si>
    <t>Beneficiary 4.</t>
  </si>
  <si>
    <t>Beneficiary bank name 1.</t>
  </si>
  <si>
    <t>Beneficiary bank name 2.</t>
  </si>
  <si>
    <t>Beneficiary bank country</t>
  </si>
  <si>
    <t>Beneficiary bank address 1.</t>
  </si>
  <si>
    <t>Beneficiary bank address 2.</t>
  </si>
  <si>
    <t>Details 1.</t>
  </si>
  <si>
    <t>Details 2.</t>
  </si>
  <si>
    <t>Details 3.</t>
  </si>
  <si>
    <t>Details 4.</t>
  </si>
  <si>
    <t>PC file name: *.DBF dbase file or *.TXT ASCII text file</t>
  </si>
  <si>
    <t>Raiffeisen Bank foreign exchange rates</t>
  </si>
  <si>
    <t>Field</t>
  </si>
  <si>
    <t>Record type</t>
  </si>
  <si>
    <t>Currency</t>
  </si>
  <si>
    <t>Date of exchange</t>
  </si>
  <si>
    <t>Buying rate of exchange</t>
  </si>
  <si>
    <t>Middle rate</t>
  </si>
  <si>
    <t>Selling rate</t>
  </si>
  <si>
    <t>Total lenght:</t>
  </si>
  <si>
    <t>From</t>
  </si>
  <si>
    <t>Hungarian National Bank foreign exchange rates</t>
  </si>
  <si>
    <t>Foreign-exchange multiplier</t>
  </si>
  <si>
    <t>YYYYMMDD</t>
  </si>
  <si>
    <t>7 decimal, without decimal marker</t>
  </si>
  <si>
    <t>filled with "0"</t>
  </si>
  <si>
    <t>Turnover information "202"</t>
  </si>
  <si>
    <t>Customer information record</t>
  </si>
  <si>
    <t>Account holder 1</t>
  </si>
  <si>
    <t>Account holder 2</t>
  </si>
  <si>
    <t>Account holder 3</t>
  </si>
  <si>
    <t>Account holder 4</t>
  </si>
  <si>
    <t>Account no.</t>
  </si>
  <si>
    <t>Date of enquiry</t>
  </si>
  <si>
    <t>Account short name</t>
  </si>
  <si>
    <t>Time of enquiry</t>
  </si>
  <si>
    <t>Account type</t>
  </si>
  <si>
    <t>Account type title</t>
  </si>
  <si>
    <t>HHMMSS</t>
  </si>
  <si>
    <t>Customer ID number</t>
  </si>
  <si>
    <t>Left-adjusted</t>
  </si>
  <si>
    <t>Right-adjusted, with thousands separator, with decimal marker, with negative sign at the end in case of negative sum.</t>
  </si>
  <si>
    <t>Amount</t>
  </si>
  <si>
    <t xml:space="preserve">Opening balance record </t>
  </si>
  <si>
    <t>Turnover record</t>
  </si>
  <si>
    <t>Booking date</t>
  </si>
  <si>
    <t>Value date</t>
  </si>
  <si>
    <t>Transaction title</t>
  </si>
  <si>
    <t>Reference</t>
  </si>
  <si>
    <t>MMDD</t>
  </si>
  <si>
    <t>"2" or "3"</t>
  </si>
  <si>
    <t>Closing balance record</t>
  </si>
  <si>
    <t>Details1</t>
  </si>
  <si>
    <t>Details2</t>
  </si>
  <si>
    <t>Details3</t>
  </si>
  <si>
    <t>Details4</t>
  </si>
  <si>
    <t>Transaction code</t>
  </si>
  <si>
    <t>YYYYMMDD, from 15.06.1999.</t>
  </si>
  <si>
    <t>Statement date</t>
  </si>
  <si>
    <t>Statement no.</t>
  </si>
  <si>
    <t>with leading zeros, from 15.06.1999.</t>
  </si>
  <si>
    <t>Record number</t>
  </si>
  <si>
    <t>Number of bad items</t>
  </si>
  <si>
    <t>Filled with "0"</t>
  </si>
  <si>
    <t>00-Normal 39-Express</t>
  </si>
  <si>
    <t>Head record</t>
  </si>
  <si>
    <t>Item record</t>
  </si>
  <si>
    <t>Error signal</t>
  </si>
  <si>
    <t>Depositor ID number</t>
  </si>
  <si>
    <t>Date of payment</t>
  </si>
  <si>
    <t>YYMMDD</t>
  </si>
  <si>
    <t>check number</t>
  </si>
  <si>
    <t>Right-adjusted</t>
  </si>
  <si>
    <t>in case of voucher '1', else '0'</t>
  </si>
  <si>
    <t>with check number at the end</t>
  </si>
  <si>
    <t>31-Normal 39 Express</t>
  </si>
  <si>
    <t>internal identifier</t>
  </si>
  <si>
    <t>Internal identifier</t>
  </si>
  <si>
    <t>Output code</t>
  </si>
  <si>
    <t>Postoffice</t>
  </si>
  <si>
    <t>Serial number</t>
  </si>
  <si>
    <t>YYMMDD - Date of handling</t>
  </si>
  <si>
    <t>YYYYMMDD - Date of handling</t>
  </si>
  <si>
    <t>Processing date</t>
  </si>
  <si>
    <t>Record sign</t>
  </si>
  <si>
    <t>Manufacturer code</t>
  </si>
  <si>
    <t>Sum of acc. no. figures</t>
  </si>
  <si>
    <t>file name:    *.TXT</t>
  </si>
  <si>
    <t xml:space="preserve">"E???????"   </t>
  </si>
  <si>
    <t>Currency ISO code</t>
  </si>
  <si>
    <t>Period (from)</t>
  </si>
  <si>
    <t>Period (to)</t>
  </si>
  <si>
    <t>internal bank reference</t>
  </si>
  <si>
    <t>internal bank code</t>
  </si>
  <si>
    <t>Account number to debit (if ordering party's account (field 4) is empty)</t>
  </si>
  <si>
    <t>Reference (not forwarded to the bank). Optional</t>
  </si>
  <si>
    <t>Comment (for only internal use, not forwarded to the bank). Optional</t>
  </si>
  <si>
    <t>e.g. current account=ca</t>
  </si>
  <si>
    <t>e.g.:Acc. no. of the payer</t>
  </si>
  <si>
    <t>e.g.:Name of the payer</t>
  </si>
  <si>
    <t>e.g.:Narrative of the payer</t>
  </si>
  <si>
    <t>ORSZAGKOD</t>
  </si>
  <si>
    <t>JOGCIM</t>
  </si>
  <si>
    <t>Payment code</t>
  </si>
  <si>
    <t>Country code of the beneficiary</t>
  </si>
  <si>
    <t>FBIZSZ</t>
  </si>
  <si>
    <t>FSWIFT</t>
  </si>
  <si>
    <t>FÖDEV</t>
  </si>
  <si>
    <t>FTMOD</t>
  </si>
  <si>
    <t>FLIB</t>
  </si>
  <si>
    <t>FPRIOR</t>
  </si>
  <si>
    <t>FTTIP</t>
  </si>
  <si>
    <t>FIBAN</t>
  </si>
  <si>
    <t>SWIFT code of the beneficiary</t>
  </si>
  <si>
    <t>Priority: " " (Space): Normal, T+2 days execution,"1": Urgent , T+1 day executiom, "2": Extra urgent, Same day execution</t>
  </si>
  <si>
    <t>Item type: "0": Outgoing payment "1": In-bank item (The bank of the beneficiary is the Raiffeisen Bank Hungary )</t>
  </si>
  <si>
    <t>IBAN: " " (Space) The account number of the Beneficiary is NOT IBAN   "1" = the account number of the Beneficiary is IBAN</t>
  </si>
  <si>
    <t>Amount currency: " " (Space)= Amount defined in the currency of the transfer , "1" = Amount defined in the currency of the account to be debited</t>
  </si>
  <si>
    <t>HUF számla esetén a formátum: "120?????-????????-????????" Egyéb devizanem esetén: "????-??????-???", balra igazítva.</t>
  </si>
  <si>
    <t>Teljes rekordméter:</t>
  </si>
  <si>
    <t>ISO code</t>
  </si>
  <si>
    <t>"R”: Normal execution(T+2 days) 
„S”: Urgent execution (T+1 day) 
„E”: Extra urgent execution (Same day)
„V”: Banknote exchange rates</t>
  </si>
  <si>
    <t>Total debit</t>
  </si>
  <si>
    <t>Total credit</t>
  </si>
  <si>
    <t>Reference no.</t>
  </si>
  <si>
    <t>FEDEZETLENSEG</t>
  </si>
  <si>
    <t>HATIDONTUL</t>
  </si>
  <si>
    <t>EGYEB</t>
  </si>
  <si>
    <t>VIBER transfer</t>
  </si>
  <si>
    <t>Data structure: Raiffeisen Expressz 6.1.3.0</t>
  </si>
  <si>
    <t>Details</t>
  </si>
  <si>
    <t>Postal transfer</t>
  </si>
  <si>
    <t>Account number to debit (if ordering party's account (field 47) is empty)</t>
  </si>
  <si>
    <t>CIMAZON</t>
  </si>
  <si>
    <t>Customer code (internal code)</t>
  </si>
  <si>
    <t>CIMNEVE1</t>
  </si>
  <si>
    <t>Receiver name</t>
  </si>
  <si>
    <t>CIMNEVE2</t>
  </si>
  <si>
    <t>CIMRHELY</t>
  </si>
  <si>
    <t>Receiver address (with CAPITALS)</t>
  </si>
  <si>
    <t>UTCA</t>
  </si>
  <si>
    <t>Receiver street, street-number, POB, etc..</t>
  </si>
  <si>
    <t>IRANYSZAM</t>
  </si>
  <si>
    <t>Receiver postal code</t>
  </si>
  <si>
    <t>KOZLEMENY1</t>
  </si>
  <si>
    <t>KOZLEMENY2</t>
  </si>
  <si>
    <t>KOZLEMENY3</t>
  </si>
  <si>
    <t>HUF direct debit</t>
  </si>
  <si>
    <t>KPFJSZ</t>
  </si>
  <si>
    <t>FNEV</t>
  </si>
  <si>
    <t>Obligor name, address</t>
  </si>
  <si>
    <t>Obligor account no.</t>
  </si>
  <si>
    <t>HATARIDO</t>
  </si>
  <si>
    <t>Objections deadline (in case of advised debit)</t>
  </si>
  <si>
    <t>FINDOK</t>
  </si>
  <si>
    <t>FREFSZ</t>
  </si>
  <si>
    <t>FPONT</t>
  </si>
  <si>
    <t>Reason [space/1/2/3/4] (Direct debit)</t>
  </si>
  <si>
    <t>FIAZON</t>
  </si>
  <si>
    <t>"0|1"</t>
  </si>
  <si>
    <t>"00.....00"</t>
  </si>
  <si>
    <t>Reserved</t>
  </si>
  <si>
    <t>Postal reserved</t>
  </si>
  <si>
    <t>Details 1</t>
  </si>
  <si>
    <t>Details 2</t>
  </si>
  <si>
    <t>Details 3</t>
  </si>
  <si>
    <t>List ID number</t>
  </si>
  <si>
    <t>Number</t>
  </si>
  <si>
    <t>Payable amount</t>
  </si>
  <si>
    <t>Account number to debit</t>
  </si>
  <si>
    <t>Receiver name 1</t>
  </si>
  <si>
    <t>Receiver name 2</t>
  </si>
  <si>
    <t>Receiver address (with Capitals)</t>
  </si>
  <si>
    <t>Receiver street, street-number, POB, etc...</t>
  </si>
  <si>
    <t>Transfer fee</t>
  </si>
  <si>
    <t>Postal transfer return receipt</t>
  </si>
  <si>
    <t>Postal processing result</t>
  </si>
  <si>
    <t>Postal drawing date</t>
  </si>
  <si>
    <t>Postal controlling number</t>
  </si>
  <si>
    <t>Postal identification number</t>
  </si>
  <si>
    <t>Position(to)</t>
  </si>
  <si>
    <t>Position(from)</t>
  </si>
  <si>
    <t>Exchange rates</t>
  </si>
  <si>
    <t>OCR - Postal information</t>
  </si>
  <si>
    <t>PC file name: *.TXT ASCII text file</t>
  </si>
  <si>
    <t>Import of partner's data</t>
  </si>
  <si>
    <t>Length</t>
  </si>
  <si>
    <t>Name of the partner's bank</t>
  </si>
  <si>
    <t xml:space="preserve">First eight character of the partner's bank account, right-adjusted, filled with space from left </t>
  </si>
  <si>
    <t>Bank name</t>
  </si>
  <si>
    <t>Bank account</t>
  </si>
  <si>
    <t>Address1</t>
  </si>
  <si>
    <t>Address2</t>
  </si>
  <si>
    <t>Name1</t>
  </si>
  <si>
    <t>Name2</t>
  </si>
  <si>
    <t>Partner Code</t>
  </si>
  <si>
    <t>Account number</t>
  </si>
  <si>
    <t>Contuniation of partner name</t>
  </si>
  <si>
    <t>Partner address</t>
  </si>
  <si>
    <t>Contuniation of partner address</t>
  </si>
  <si>
    <t>Partner name, left-adjusted</t>
  </si>
  <si>
    <t>Partner identifier at the principal</t>
  </si>
  <si>
    <t>Contuniation of partner bank account, left-adjusted</t>
  </si>
  <si>
    <t>Total length</t>
  </si>
  <si>
    <t>O</t>
  </si>
  <si>
    <t>M</t>
  </si>
  <si>
    <t>Mandatory/ Optional</t>
  </si>
  <si>
    <t>A</t>
  </si>
  <si>
    <t>*</t>
  </si>
  <si>
    <t>PFJ</t>
  </si>
  <si>
    <t>IBAN</t>
  </si>
  <si>
    <t>K1</t>
  </si>
  <si>
    <t>K2</t>
  </si>
  <si>
    <t>K3</t>
  </si>
  <si>
    <t>K4</t>
  </si>
  <si>
    <t>K5</t>
  </si>
  <si>
    <t>K6</t>
  </si>
  <si>
    <t>Space</t>
  </si>
  <si>
    <t>'PCAA'</t>
  </si>
  <si>
    <t>CH'/'CE'</t>
  </si>
  <si>
    <t>PCBA'</t>
  </si>
  <si>
    <t>PCCA'</t>
  </si>
  <si>
    <t>PCDA'</t>
  </si>
  <si>
    <t>PCEA'</t>
  </si>
  <si>
    <t>PCFA'</t>
  </si>
  <si>
    <t>PCGA'</t>
  </si>
  <si>
    <t>KAPS00A</t>
  </si>
  <si>
    <t>Channel controll</t>
  </si>
  <si>
    <t>Data of Bank</t>
  </si>
  <si>
    <t>Datafields</t>
  </si>
  <si>
    <t>Statement langauge code</t>
  </si>
  <si>
    <t>Statement denominate depending of langauge</t>
  </si>
  <si>
    <t>Number of the booked transactions (Record number)</t>
  </si>
  <si>
    <t>Branchcode</t>
  </si>
  <si>
    <t>Name of the Branch</t>
  </si>
  <si>
    <t>Address of the Branch</t>
  </si>
  <si>
    <t>Identify of the account (13 characters)</t>
  </si>
  <si>
    <t>Account officer</t>
  </si>
  <si>
    <t>Telephone number of the Account officer</t>
  </si>
  <si>
    <t>E-mail address of the Account officer</t>
  </si>
  <si>
    <t>Printing flag: 0: just archive; 1:archive+printing</t>
  </si>
  <si>
    <t>1. enclosure feeding 0:no; 1:pulling</t>
  </si>
  <si>
    <t>2. enclosure feeding 0:no; 1:pulling</t>
  </si>
  <si>
    <t>3. enclosure feeding 0:no; 1:pulling</t>
  </si>
  <si>
    <t>4. enclosure feeding 0:no; 1:pulling</t>
  </si>
  <si>
    <t>Not used</t>
  </si>
  <si>
    <t>Total (PSDATA)</t>
  </si>
  <si>
    <t>Data of Customer address</t>
  </si>
  <si>
    <t>Postal address of Customer</t>
  </si>
  <si>
    <t>Name of the Account owner</t>
  </si>
  <si>
    <t>Account type depending of langauge</t>
  </si>
  <si>
    <t>International Bank Account Number</t>
  </si>
  <si>
    <t>Currency of the account</t>
  </si>
  <si>
    <t>Period datas</t>
  </si>
  <si>
    <t>Date of last statement</t>
  </si>
  <si>
    <t>Beginning of execution period</t>
  </si>
  <si>
    <t>Ending of execution period</t>
  </si>
  <si>
    <t>Date of generating</t>
  </si>
  <si>
    <t>Date of statement</t>
  </si>
  <si>
    <t>Transaction items</t>
  </si>
  <si>
    <t>Identify of the item</t>
  </si>
  <si>
    <t>Booking day</t>
  </si>
  <si>
    <t>Name of the transaction (depending of langauge CH/CE)</t>
  </si>
  <si>
    <t>Sign: 'C' or 'D'</t>
  </si>
  <si>
    <t>Formatted signed amount</t>
  </si>
  <si>
    <t>Purchasing place (Bankcard transaction)</t>
  </si>
  <si>
    <t>Original amount (signed, formatted)</t>
  </si>
  <si>
    <t>Name of the beneficiary</t>
  </si>
  <si>
    <t>Account number of the beneficiary</t>
  </si>
  <si>
    <t>Details 4</t>
  </si>
  <si>
    <t>Country code of the Beneficiary</t>
  </si>
  <si>
    <t>Charges of the transaction (empty if there is not)</t>
  </si>
  <si>
    <t>Total items</t>
  </si>
  <si>
    <t>Opening balance</t>
  </si>
  <si>
    <t>Closed balance date</t>
  </si>
  <si>
    <t>Total debit in all</t>
  </si>
  <si>
    <t>Currency of the original amount</t>
  </si>
  <si>
    <t>Booked closing balance</t>
  </si>
  <si>
    <t>Number of marketing unit</t>
  </si>
  <si>
    <t>Marketing unit</t>
  </si>
  <si>
    <t>Text</t>
  </si>
  <si>
    <t>Details of international transfer item</t>
  </si>
  <si>
    <t>Type of the transaction</t>
  </si>
  <si>
    <t>Swift address of bank who asks charges</t>
  </si>
  <si>
    <t>With charges debited account</t>
  </si>
  <si>
    <t>Number of reference item</t>
  </si>
  <si>
    <t>Currency of Debit/ Credit</t>
  </si>
  <si>
    <t>Amount of Credit / Debit</t>
  </si>
  <si>
    <t>Date of exchange rate</t>
  </si>
  <si>
    <t>Currency of exchange rate 2</t>
  </si>
  <si>
    <t>Currency of charge</t>
  </si>
  <si>
    <t>Amount of charge</t>
  </si>
  <si>
    <t>Currency of debited charges</t>
  </si>
  <si>
    <t>Amount of debited charges</t>
  </si>
  <si>
    <t>Date of charges's exchange rate</t>
  </si>
  <si>
    <t>Currency of charge's exchange rate 1</t>
  </si>
  <si>
    <t>Amount of charge's exchange rate 1</t>
  </si>
  <si>
    <t>Currency of charge's exchange rate 2</t>
  </si>
  <si>
    <t>Amount of charge's exchange rate 2</t>
  </si>
  <si>
    <t xml:space="preserve">For Flag faulty IBAN text: 0= should not write out, 1=write out of the text </t>
  </si>
  <si>
    <t>Debit / transfer Flag</t>
  </si>
  <si>
    <t>Currency of deducted mediatory bank cost 1</t>
  </si>
  <si>
    <t>Amount of deducted mediatory bank cost 1</t>
  </si>
  <si>
    <t>Currency of deducted mediatory bank cost 2</t>
  </si>
  <si>
    <t>Amount of deducted mediatory bank cost 2</t>
  </si>
  <si>
    <t>Original currency of credit</t>
  </si>
  <si>
    <t>Original currency and amount of credit</t>
  </si>
  <si>
    <t>Domestic/International delivery</t>
  </si>
  <si>
    <t>Technical field</t>
  </si>
  <si>
    <t>Technical field 0 Budapest, 1,Country side 2 Foreign country 3-Bank</t>
  </si>
  <si>
    <t>Delivery place</t>
  </si>
  <si>
    <t>Postal code</t>
  </si>
  <si>
    <t>Technical field in case of transaction</t>
  </si>
  <si>
    <t>Total (PSKEY)</t>
  </si>
  <si>
    <t>Filename:</t>
  </si>
  <si>
    <t>Format of the record: PSRC</t>
  </si>
  <si>
    <t>'*' Now this field is not used</t>
  </si>
  <si>
    <t>DEVIZANEM</t>
  </si>
  <si>
    <t>Country code of the debtor</t>
  </si>
  <si>
    <t>Currency of transfer (mandatory "HUF")</t>
  </si>
  <si>
    <t>KULSREF</t>
  </si>
  <si>
    <t>Amount on hold</t>
  </si>
  <si>
    <t>Available balance</t>
  </si>
  <si>
    <t>PCHA'</t>
  </si>
  <si>
    <t>PCIA'</t>
  </si>
  <si>
    <t>Not executed Multiple Collection Order</t>
  </si>
  <si>
    <t>Time hh:mm:ss</t>
  </si>
  <si>
    <t>Amount of order</t>
  </si>
  <si>
    <t>Currency of order</t>
  </si>
  <si>
    <t>Title of Multiple Collection</t>
  </si>
  <si>
    <t>Account balance in time of debit</t>
  </si>
  <si>
    <t>Reason of default</t>
  </si>
  <si>
    <t>Name of Collector</t>
  </si>
  <si>
    <t>Basis identifier</t>
  </si>
  <si>
    <t>Name of Consumer</t>
  </si>
  <si>
    <t>Address of Consumer</t>
  </si>
  <si>
    <t>Identifier of Consumer</t>
  </si>
  <si>
    <t>Status code of authorization</t>
  </si>
  <si>
    <t>Name of authorization</t>
  </si>
  <si>
    <t>Limit amount of authorization</t>
  </si>
  <si>
    <t>PCJA'</t>
  </si>
  <si>
    <t>Date of accept/reject</t>
  </si>
  <si>
    <t>Reason of rejection</t>
  </si>
  <si>
    <t>Authorization accepted/rejected</t>
  </si>
  <si>
    <t>Individual identification, which includes customer's recording(it is given back on account statement)</t>
  </si>
  <si>
    <t>Individual identification, which includes customer's recording (it is given back on account statement)</t>
  </si>
  <si>
    <t>Daily Statement - Corporation</t>
  </si>
  <si>
    <t>Statment  '</t>
  </si>
  <si>
    <t xml:space="preserve">Name of the Branch </t>
  </si>
  <si>
    <t>Corporate account'</t>
  </si>
  <si>
    <t>Name of country</t>
  </si>
  <si>
    <t xml:space="preserve">Channel controll </t>
  </si>
  <si>
    <t>Bankcard number (Bankcard transaction)</t>
  </si>
  <si>
    <t>External Reference</t>
  </si>
  <si>
    <t>Fee Booking day(empty if there is not)</t>
  </si>
  <si>
    <t>Fee Value date(empty if there is not)</t>
  </si>
  <si>
    <t>Fee Name of the transaction (depending of langauge CH/CE)(empty if there is not)</t>
  </si>
  <si>
    <t>Fee Currency(empty if there is not)</t>
  </si>
  <si>
    <t>Prescribed fee: 'I' or 'N'(empty if there is not)</t>
  </si>
  <si>
    <t>Opening Sign. Sign: 'C' or 'D'</t>
  </si>
  <si>
    <t>Total credit in all</t>
  </si>
  <si>
    <t>Overdraft</t>
  </si>
  <si>
    <t>Name of Beneficiary / Remitter 1 / Bank who asks charges</t>
  </si>
  <si>
    <t>Name of Beneficiary / Remitter 2</t>
  </si>
  <si>
    <t xml:space="preserve">Address of Beneficiary/ Remmitter 1 </t>
  </si>
  <si>
    <t>Address of Beneficiary/ Remmitter 2</t>
  </si>
  <si>
    <t xml:space="preserve">Account number of Beneficiary/ Remitter </t>
  </si>
  <si>
    <t>Currency of Charges/ Transaction</t>
  </si>
  <si>
    <t>Amount of Charges/ Transaction</t>
  </si>
  <si>
    <t xml:space="preserve"> last 3 characters of GPP reference</t>
  </si>
  <si>
    <t>active field of GPP (1=Yes ; 0=No)</t>
  </si>
  <si>
    <t>active field of EXIMBILLS (1=Yes ; 0=No)</t>
  </si>
  <si>
    <t>folytatás</t>
  </si>
  <si>
    <t>Currency of exchange rate 1</t>
  </si>
  <si>
    <t xml:space="preserve">Amount of exchange rate 1 </t>
  </si>
  <si>
    <t xml:space="preserve">Amount of exchange rate 2 </t>
  </si>
  <si>
    <t>GPP - Not used</t>
  </si>
  <si>
    <t>Type of commission 1</t>
  </si>
  <si>
    <t>Commission 1 debit/Credit flag</t>
  </si>
  <si>
    <t>Date of commission 2</t>
  </si>
  <si>
    <t>Type of commission 2</t>
  </si>
  <si>
    <t>Commission 2 debit/Credit flag</t>
  </si>
  <si>
    <t>Ammount of commission 3</t>
  </si>
  <si>
    <t>Currency of commission 3</t>
  </si>
  <si>
    <t>Date of commission 3</t>
  </si>
  <si>
    <t>Charge's exchange rate of commission 3</t>
  </si>
  <si>
    <t>Type of commission 3</t>
  </si>
  <si>
    <t>Commission 3 debit/Credit flag</t>
  </si>
  <si>
    <t>Ammount of commission 4</t>
  </si>
  <si>
    <t>Currency of commission 4</t>
  </si>
  <si>
    <t>Date of commission 4</t>
  </si>
  <si>
    <t>Charge's exchange rate of commission 4</t>
  </si>
  <si>
    <t>Type of commission 4</t>
  </si>
  <si>
    <t>Commission 4 debit/Credit flag</t>
  </si>
  <si>
    <t>Currency of commission 5</t>
  </si>
  <si>
    <t>Date of commission 5</t>
  </si>
  <si>
    <t>Charge's exchange rate of commission 5</t>
  </si>
  <si>
    <t>Type of commission 5</t>
  </si>
  <si>
    <t>Commission 5 debit/Credit flag</t>
  </si>
  <si>
    <t>Currency of deducted mediatory bank cost 3</t>
  </si>
  <si>
    <t>Amount of deducted mediatory bank cost 3</t>
  </si>
  <si>
    <t>Currency of deducted mediatory bank cost 4</t>
  </si>
  <si>
    <t>Amount of deducted mediatory bank cost 4</t>
  </si>
  <si>
    <t>Currency of deducted mediatory bank cost 5</t>
  </si>
  <si>
    <t>Amount of deducted mediatory bank cost 5</t>
  </si>
  <si>
    <t xml:space="preserve">Value date </t>
  </si>
  <si>
    <t>a</t>
  </si>
  <si>
    <t>The customer has approved of the forwarding of the limit Yes/No</t>
  </si>
  <si>
    <t>Kulcsmező</t>
  </si>
  <si>
    <t>Technical field 0' Hungary /'1' Other</t>
  </si>
  <si>
    <t>'PC..'</t>
  </si>
  <si>
    <t>Explanation:</t>
  </si>
  <si>
    <t xml:space="preserve">K1..K6. Keydatas- It occurs at the end of all records, Bank uses </t>
  </si>
  <si>
    <t>Field descriptionk: (768A) PSKEY(50A)</t>
  </si>
  <si>
    <t>Ordering party's account no. (In internal bank format)</t>
  </si>
  <si>
    <t>Beneficiary account no. (in IBAN or BBAN format)</t>
  </si>
  <si>
    <t>Customer charges:  0=Ordering party,  1=Beneficiary - (SHA=0, BEN=1, OUR=0)</t>
  </si>
  <si>
    <t>Other charges: 0=Ordering party,  1=Beneficiary  (SHA=1, BEN=1, OUR=0)</t>
  </si>
  <si>
    <t>Exchange permit. Optional.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</si>
</sst>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/dd/yy"/>
    <numFmt numFmtId="165" formatCode="mmmm\ d\,\ yyyy"/>
    <numFmt numFmtId="166" formatCode="dd\-mmm\-yy"/>
  </numFmts>
  <fonts count="52">
    <font>
      <sz val="10"/>
      <name val="Arial CE"/>
      <family val="0"/>
    </font>
    <font>
      <sz val="10"/>
      <name val="Arial"/>
      <family val="0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sz val="8"/>
      <name val="Arial CE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name val="Futura CE Book"/>
      <family val="0"/>
    </font>
    <font>
      <sz val="8"/>
      <name val="Futura CE Book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56" applyFont="1" applyFill="1">
      <alignment/>
      <protection/>
    </xf>
    <xf numFmtId="0" fontId="4" fillId="0" borderId="10" xfId="56" applyFont="1" applyFill="1" applyBorder="1" applyProtection="1">
      <alignment/>
      <protection locked="0"/>
    </xf>
    <xf numFmtId="0" fontId="3" fillId="0" borderId="11" xfId="56" applyFont="1" applyFill="1" applyBorder="1" applyProtection="1">
      <alignment/>
      <protection locked="0"/>
    </xf>
    <xf numFmtId="0" fontId="3" fillId="0" borderId="12" xfId="56" applyFont="1" applyFill="1" applyBorder="1" applyAlignment="1" applyProtection="1">
      <alignment horizontal="left"/>
      <protection locked="0"/>
    </xf>
    <xf numFmtId="0" fontId="3" fillId="0" borderId="13" xfId="56" applyFont="1" applyFill="1" applyBorder="1" applyProtection="1">
      <alignment/>
      <protection locked="0"/>
    </xf>
    <xf numFmtId="0" fontId="3" fillId="0" borderId="12" xfId="56" applyFont="1" applyFill="1" applyBorder="1" applyAlignment="1" applyProtection="1" quotePrefix="1">
      <alignment horizontal="left"/>
      <protection locked="0"/>
    </xf>
    <xf numFmtId="0" fontId="3" fillId="0" borderId="14" xfId="56" applyFont="1" applyFill="1" applyBorder="1" applyAlignment="1" applyProtection="1">
      <alignment horizontal="left"/>
      <protection locked="0"/>
    </xf>
    <xf numFmtId="0" fontId="5" fillId="0" borderId="14" xfId="56" applyFont="1" applyFill="1" applyBorder="1" applyAlignment="1" applyProtection="1">
      <alignment horizontal="left"/>
      <protection locked="0"/>
    </xf>
    <xf numFmtId="0" fontId="4" fillId="0" borderId="15" xfId="56" applyFont="1" applyFill="1" applyBorder="1" applyProtection="1">
      <alignment/>
      <protection locked="0"/>
    </xf>
    <xf numFmtId="0" fontId="4" fillId="0" borderId="16" xfId="56" applyFont="1" applyFill="1" applyBorder="1" applyProtection="1">
      <alignment/>
      <protection locked="0"/>
    </xf>
    <xf numFmtId="0" fontId="4" fillId="33" borderId="17" xfId="56" applyFont="1" applyFill="1" applyBorder="1" applyAlignment="1" applyProtection="1">
      <alignment horizontal="left"/>
      <protection locked="0"/>
    </xf>
    <xf numFmtId="0" fontId="4" fillId="33" borderId="10" xfId="56" applyFont="1" applyFill="1" applyBorder="1" applyProtection="1">
      <alignment/>
      <protection locked="0"/>
    </xf>
    <xf numFmtId="0" fontId="4" fillId="0" borderId="0" xfId="56" applyFont="1">
      <alignment/>
      <protection/>
    </xf>
    <xf numFmtId="0" fontId="4" fillId="34" borderId="18" xfId="56" applyFont="1" applyFill="1" applyBorder="1" applyAlignment="1" applyProtection="1">
      <alignment horizontal="left"/>
      <protection locked="0"/>
    </xf>
    <xf numFmtId="0" fontId="4" fillId="34" borderId="19" xfId="56" applyFont="1" applyFill="1" applyBorder="1" applyAlignment="1" applyProtection="1">
      <alignment horizontal="left"/>
      <protection locked="0"/>
    </xf>
    <xf numFmtId="0" fontId="4" fillId="34" borderId="20" xfId="56" applyFont="1" applyFill="1" applyBorder="1" applyAlignment="1" applyProtection="1">
      <alignment horizontal="left"/>
      <protection locked="0"/>
    </xf>
    <xf numFmtId="0" fontId="3" fillId="0" borderId="11" xfId="56" applyFont="1" applyBorder="1" applyProtection="1">
      <alignment/>
      <protection locked="0"/>
    </xf>
    <xf numFmtId="0" fontId="3" fillId="0" borderId="21" xfId="56" applyFont="1" applyBorder="1" applyAlignment="1" applyProtection="1">
      <alignment horizontal="left"/>
      <protection locked="0"/>
    </xf>
    <xf numFmtId="0" fontId="3" fillId="0" borderId="22" xfId="56" applyFont="1" applyBorder="1" applyProtection="1">
      <alignment/>
      <protection locked="0"/>
    </xf>
    <xf numFmtId="0" fontId="3" fillId="0" borderId="23" xfId="56" applyFont="1" applyBorder="1" applyAlignment="1" applyProtection="1">
      <alignment horizontal="left"/>
      <protection locked="0"/>
    </xf>
    <xf numFmtId="0" fontId="3" fillId="0" borderId="0" xfId="56" applyFont="1">
      <alignment/>
      <protection/>
    </xf>
    <xf numFmtId="0" fontId="3" fillId="0" borderId="12" xfId="56" applyFont="1" applyBorder="1" applyAlignment="1" applyProtection="1">
      <alignment horizontal="left"/>
      <protection locked="0"/>
    </xf>
    <xf numFmtId="0" fontId="3" fillId="0" borderId="13" xfId="56" applyFont="1" applyBorder="1" applyProtection="1">
      <alignment/>
      <protection locked="0"/>
    </xf>
    <xf numFmtId="0" fontId="3" fillId="0" borderId="14" xfId="56" applyFont="1" applyBorder="1" applyAlignment="1" applyProtection="1">
      <alignment horizontal="left"/>
      <protection locked="0"/>
    </xf>
    <xf numFmtId="0" fontId="3" fillId="0" borderId="14" xfId="56" applyFont="1" applyBorder="1" applyAlignment="1" applyProtection="1" quotePrefix="1">
      <alignment horizontal="left"/>
      <protection locked="0"/>
    </xf>
    <xf numFmtId="0" fontId="3" fillId="0" borderId="12" xfId="56" applyFont="1" applyBorder="1" applyAlignment="1" applyProtection="1" quotePrefix="1">
      <alignment horizontal="left"/>
      <protection locked="0"/>
    </xf>
    <xf numFmtId="0" fontId="3" fillId="33" borderId="14" xfId="56" applyFont="1" applyFill="1" applyBorder="1" applyAlignment="1" applyProtection="1">
      <alignment horizontal="left"/>
      <protection locked="0"/>
    </xf>
    <xf numFmtId="0" fontId="4" fillId="0" borderId="17" xfId="56" applyFont="1" applyBorder="1" applyAlignment="1" applyProtection="1">
      <alignment horizontal="left"/>
      <protection locked="0"/>
    </xf>
    <xf numFmtId="0" fontId="4" fillId="0" borderId="10" xfId="56" applyFont="1" applyBorder="1" applyProtection="1">
      <alignment/>
      <protection locked="0"/>
    </xf>
    <xf numFmtId="0" fontId="4" fillId="0" borderId="15" xfId="56" applyFont="1" applyBorder="1" applyProtection="1">
      <alignment/>
      <protection locked="0"/>
    </xf>
    <xf numFmtId="0" fontId="4" fillId="0" borderId="16" xfId="56" applyFont="1" applyBorder="1" applyProtection="1">
      <alignment/>
      <protection locked="0"/>
    </xf>
    <xf numFmtId="0" fontId="3" fillId="0" borderId="24" xfId="56" applyFont="1" applyBorder="1" applyAlignment="1" applyProtection="1" quotePrefix="1">
      <alignment horizontal="left"/>
      <protection locked="0"/>
    </xf>
    <xf numFmtId="0" fontId="3" fillId="0" borderId="25" xfId="56" applyFont="1" applyBorder="1" applyProtection="1">
      <alignment/>
      <protection locked="0"/>
    </xf>
    <xf numFmtId="0" fontId="3" fillId="0" borderId="26" xfId="56" applyFont="1" applyBorder="1" applyProtection="1">
      <alignment/>
      <protection locked="0"/>
    </xf>
    <xf numFmtId="0" fontId="4" fillId="33" borderId="17" xfId="56" applyFont="1" applyFill="1" applyBorder="1" applyProtection="1">
      <alignment/>
      <protection locked="0"/>
    </xf>
    <xf numFmtId="0" fontId="3" fillId="0" borderId="27" xfId="56" applyFont="1" applyBorder="1" applyProtection="1">
      <alignment/>
      <protection locked="0"/>
    </xf>
    <xf numFmtId="0" fontId="3" fillId="0" borderId="21" xfId="56" applyFont="1" applyBorder="1" applyProtection="1">
      <alignment/>
      <protection locked="0"/>
    </xf>
    <xf numFmtId="1" fontId="3" fillId="0" borderId="21" xfId="56" applyNumberFormat="1" applyFont="1" applyBorder="1" applyProtection="1">
      <alignment/>
      <protection locked="0"/>
    </xf>
    <xf numFmtId="0" fontId="3" fillId="0" borderId="28" xfId="56" applyFont="1" applyBorder="1" applyAlignment="1" applyProtection="1">
      <alignment horizontal="left"/>
      <protection locked="0"/>
    </xf>
    <xf numFmtId="0" fontId="3" fillId="0" borderId="21" xfId="56" applyFont="1" applyBorder="1" applyAlignment="1" applyProtection="1" quotePrefix="1">
      <alignment horizontal="left"/>
      <protection locked="0"/>
    </xf>
    <xf numFmtId="0" fontId="5" fillId="0" borderId="14" xfId="56" applyFont="1" applyBorder="1" applyAlignment="1" applyProtection="1">
      <alignment horizontal="left"/>
      <protection locked="0"/>
    </xf>
    <xf numFmtId="0" fontId="3" fillId="0" borderId="29" xfId="56" applyFont="1" applyBorder="1" applyProtection="1">
      <alignment/>
      <protection locked="0"/>
    </xf>
    <xf numFmtId="0" fontId="4" fillId="33" borderId="30" xfId="56" applyFont="1" applyFill="1" applyBorder="1" applyAlignment="1" applyProtection="1">
      <alignment horizontal="left"/>
      <protection locked="0"/>
    </xf>
    <xf numFmtId="0" fontId="3" fillId="0" borderId="31" xfId="56" applyFont="1" applyBorder="1" applyProtection="1">
      <alignment/>
      <protection locked="0"/>
    </xf>
    <xf numFmtId="0" fontId="3" fillId="0" borderId="32" xfId="56" applyFont="1" applyBorder="1" applyProtection="1">
      <alignment/>
      <protection locked="0"/>
    </xf>
    <xf numFmtId="1" fontId="3" fillId="0" borderId="32" xfId="56" applyNumberFormat="1" applyFont="1" applyBorder="1" applyProtection="1">
      <alignment/>
      <protection locked="0"/>
    </xf>
    <xf numFmtId="0" fontId="3" fillId="33" borderId="28" xfId="56" applyFont="1" applyFill="1" applyBorder="1" applyAlignment="1" applyProtection="1">
      <alignment horizontal="left"/>
      <protection locked="0"/>
    </xf>
    <xf numFmtId="0" fontId="3" fillId="0" borderId="27" xfId="56" applyFont="1" applyFill="1" applyBorder="1" applyProtection="1">
      <alignment/>
      <protection locked="0"/>
    </xf>
    <xf numFmtId="0" fontId="3" fillId="0" borderId="21" xfId="56" applyFont="1" applyFill="1" applyBorder="1" applyProtection="1">
      <alignment/>
      <protection locked="0"/>
    </xf>
    <xf numFmtId="1" fontId="3" fillId="0" borderId="21" xfId="56" applyNumberFormat="1" applyFont="1" applyFill="1" applyBorder="1" applyProtection="1">
      <alignment/>
      <protection locked="0"/>
    </xf>
    <xf numFmtId="0" fontId="3" fillId="0" borderId="28" xfId="56" applyFont="1" applyFill="1" applyBorder="1" applyAlignment="1" applyProtection="1">
      <alignment horizontal="left"/>
      <protection locked="0"/>
    </xf>
    <xf numFmtId="0" fontId="3" fillId="0" borderId="28" xfId="56" applyFont="1" applyFill="1" applyBorder="1" applyAlignment="1" applyProtection="1">
      <alignment horizontal="left" wrapText="1"/>
      <protection locked="0"/>
    </xf>
    <xf numFmtId="0" fontId="3" fillId="0" borderId="13" xfId="56" applyFont="1" applyFill="1" applyBorder="1" applyAlignment="1" applyProtection="1">
      <alignment vertical="top" wrapText="1"/>
      <protection locked="0"/>
    </xf>
    <xf numFmtId="1" fontId="4" fillId="0" borderId="15" xfId="56" applyNumberFormat="1" applyFont="1" applyFill="1" applyBorder="1" applyProtection="1">
      <alignment/>
      <protection locked="0"/>
    </xf>
    <xf numFmtId="0" fontId="7" fillId="0" borderId="0" xfId="0" applyFont="1" applyAlignment="1">
      <alignment/>
    </xf>
    <xf numFmtId="0" fontId="4" fillId="33" borderId="33" xfId="0" applyFont="1" applyFill="1" applyBorder="1" applyAlignment="1" applyProtection="1">
      <alignment horizontal="left"/>
      <protection locked="0"/>
    </xf>
    <xf numFmtId="0" fontId="3" fillId="33" borderId="34" xfId="0" applyFont="1" applyFill="1" applyBorder="1" applyAlignment="1" applyProtection="1">
      <alignment/>
      <protection locked="0"/>
    </xf>
    <xf numFmtId="0" fontId="4" fillId="33" borderId="35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/>
    </xf>
    <xf numFmtId="0" fontId="4" fillId="34" borderId="36" xfId="0" applyFont="1" applyFill="1" applyBorder="1" applyAlignment="1" applyProtection="1">
      <alignment horizontal="left"/>
      <protection locked="0"/>
    </xf>
    <xf numFmtId="0" fontId="4" fillId="34" borderId="15" xfId="0" applyFont="1" applyFill="1" applyBorder="1" applyAlignment="1" applyProtection="1">
      <alignment horizontal="left"/>
      <protection locked="0"/>
    </xf>
    <xf numFmtId="0" fontId="4" fillId="34" borderId="19" xfId="0" applyFont="1" applyFill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4" fillId="0" borderId="38" xfId="0" applyFont="1" applyBorder="1" applyAlignment="1" applyProtection="1">
      <alignment/>
      <protection locked="0"/>
    </xf>
    <xf numFmtId="0" fontId="4" fillId="0" borderId="39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8" fillId="0" borderId="40" xfId="0" applyFont="1" applyBorder="1" applyAlignment="1" applyProtection="1">
      <alignment wrapText="1"/>
      <protection locked="0"/>
    </xf>
    <xf numFmtId="0" fontId="3" fillId="0" borderId="37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38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/>
    </xf>
    <xf numFmtId="0" fontId="4" fillId="0" borderId="41" xfId="0" applyFont="1" applyBorder="1" applyAlignment="1" applyProtection="1">
      <alignment/>
      <protection locked="0"/>
    </xf>
    <xf numFmtId="0" fontId="4" fillId="0" borderId="42" xfId="0" applyFont="1" applyBorder="1" applyAlignment="1" applyProtection="1">
      <alignment/>
      <protection locked="0"/>
    </xf>
    <xf numFmtId="0" fontId="8" fillId="0" borderId="43" xfId="0" applyFont="1" applyBorder="1" applyAlignment="1" applyProtection="1">
      <alignment wrapText="1"/>
      <protection locked="0"/>
    </xf>
    <xf numFmtId="0" fontId="3" fillId="0" borderId="0" xfId="0" applyFont="1" applyAlignment="1">
      <alignment wrapText="1"/>
    </xf>
    <xf numFmtId="10" fontId="3" fillId="0" borderId="0" xfId="0" applyNumberFormat="1" applyFont="1" applyAlignment="1">
      <alignment/>
    </xf>
    <xf numFmtId="0" fontId="4" fillId="33" borderId="44" xfId="0" applyFont="1" applyFill="1" applyBorder="1" applyAlignment="1" applyProtection="1" quotePrefix="1">
      <alignment horizontal="left"/>
      <protection locked="0"/>
    </xf>
    <xf numFmtId="0" fontId="3" fillId="33" borderId="45" xfId="0" applyFont="1" applyFill="1" applyBorder="1" applyAlignment="1" applyProtection="1">
      <alignment/>
      <protection locked="0"/>
    </xf>
    <xf numFmtId="0" fontId="4" fillId="33" borderId="46" xfId="0" applyFont="1" applyFill="1" applyBorder="1" applyAlignment="1" applyProtection="1">
      <alignment/>
      <protection locked="0"/>
    </xf>
    <xf numFmtId="0" fontId="2" fillId="34" borderId="44" xfId="0" applyFont="1" applyFill="1" applyBorder="1" applyAlignment="1" applyProtection="1">
      <alignment horizontal="left"/>
      <protection locked="0"/>
    </xf>
    <xf numFmtId="0" fontId="6" fillId="34" borderId="47" xfId="0" applyFont="1" applyFill="1" applyBorder="1" applyAlignment="1" applyProtection="1">
      <alignment horizontal="left"/>
      <protection locked="0"/>
    </xf>
    <xf numFmtId="0" fontId="6" fillId="34" borderId="48" xfId="0" applyFont="1" applyFill="1" applyBorder="1" applyAlignment="1" applyProtection="1">
      <alignment horizontal="left"/>
      <protection locked="0"/>
    </xf>
    <xf numFmtId="0" fontId="6" fillId="34" borderId="44" xfId="0" applyFont="1" applyFill="1" applyBorder="1" applyAlignment="1" applyProtection="1">
      <alignment horizontal="left"/>
      <protection locked="0"/>
    </xf>
    <xf numFmtId="0" fontId="6" fillId="34" borderId="49" xfId="0" applyFont="1" applyFill="1" applyBorder="1" applyAlignment="1" applyProtection="1">
      <alignment horizontal="left"/>
      <protection locked="0"/>
    </xf>
    <xf numFmtId="0" fontId="7" fillId="0" borderId="50" xfId="0" applyFont="1" applyBorder="1" applyAlignment="1">
      <alignment/>
    </xf>
    <xf numFmtId="0" fontId="7" fillId="0" borderId="51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/>
      <protection locked="0"/>
    </xf>
    <xf numFmtId="0" fontId="3" fillId="0" borderId="52" xfId="0" applyFont="1" applyBorder="1" applyAlignment="1" applyProtection="1">
      <alignment wrapText="1"/>
      <protection locked="0"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21" xfId="0" applyFont="1" applyBorder="1" applyAlignment="1" quotePrefix="1">
      <alignment horizontal="right"/>
    </xf>
    <xf numFmtId="0" fontId="7" fillId="0" borderId="21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54" xfId="0" applyFont="1" applyFill="1" applyBorder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55" xfId="0" applyFont="1" applyFill="1" applyBorder="1" applyAlignment="1">
      <alignment horizontal="left" wrapText="1"/>
    </xf>
    <xf numFmtId="0" fontId="7" fillId="0" borderId="56" xfId="0" applyFont="1" applyBorder="1" applyAlignment="1">
      <alignment/>
    </xf>
    <xf numFmtId="0" fontId="7" fillId="0" borderId="57" xfId="0" applyFont="1" applyFill="1" applyBorder="1" applyAlignment="1">
      <alignment horizontal="left"/>
    </xf>
    <xf numFmtId="0" fontId="7" fillId="0" borderId="58" xfId="0" applyFont="1" applyBorder="1" applyAlignment="1" quotePrefix="1">
      <alignment horizontal="right"/>
    </xf>
    <xf numFmtId="0" fontId="7" fillId="0" borderId="58" xfId="0" applyFont="1" applyFill="1" applyBorder="1" applyAlignment="1">
      <alignment/>
    </xf>
    <xf numFmtId="0" fontId="7" fillId="0" borderId="59" xfId="0" applyFont="1" applyFill="1" applyBorder="1" applyAlignment="1" quotePrefix="1">
      <alignment horizontal="left"/>
    </xf>
    <xf numFmtId="0" fontId="6" fillId="0" borderId="44" xfId="0" applyFont="1" applyBorder="1" applyAlignment="1" applyProtection="1">
      <alignment/>
      <protection locked="0"/>
    </xf>
    <xf numFmtId="0" fontId="7" fillId="0" borderId="45" xfId="0" applyFont="1" applyFill="1" applyBorder="1" applyAlignment="1">
      <alignment/>
    </xf>
    <xf numFmtId="0" fontId="7" fillId="0" borderId="45" xfId="0" applyFont="1" applyFill="1" applyBorder="1" applyAlignment="1">
      <alignment horizontal="right"/>
    </xf>
    <xf numFmtId="0" fontId="7" fillId="0" borderId="60" xfId="0" applyFont="1" applyFill="1" applyBorder="1" applyAlignment="1">
      <alignment/>
    </xf>
    <xf numFmtId="0" fontId="3" fillId="33" borderId="61" xfId="0" applyFont="1" applyFill="1" applyBorder="1" applyAlignment="1" applyProtection="1">
      <alignment/>
      <protection locked="0"/>
    </xf>
    <xf numFmtId="0" fontId="6" fillId="34" borderId="60" xfId="0" applyFont="1" applyFill="1" applyBorder="1" applyAlignment="1" applyProtection="1">
      <alignment horizontal="left"/>
      <protection locked="0"/>
    </xf>
    <xf numFmtId="0" fontId="6" fillId="0" borderId="52" xfId="0" applyFont="1" applyBorder="1" applyAlignment="1" applyProtection="1">
      <alignment/>
      <protection locked="0"/>
    </xf>
    <xf numFmtId="0" fontId="7" fillId="0" borderId="55" xfId="0" applyFont="1" applyFill="1" applyBorder="1" applyAlignment="1">
      <alignment horizontal="left"/>
    </xf>
    <xf numFmtId="0" fontId="4" fillId="33" borderId="62" xfId="0" applyFont="1" applyFill="1" applyBorder="1" applyAlignment="1" applyProtection="1">
      <alignment/>
      <protection locked="0"/>
    </xf>
    <xf numFmtId="0" fontId="4" fillId="34" borderId="40" xfId="0" applyFont="1" applyFill="1" applyBorder="1" applyAlignment="1" applyProtection="1">
      <alignment horizontal="left"/>
      <protection locked="0"/>
    </xf>
    <xf numFmtId="0" fontId="3" fillId="0" borderId="52" xfId="0" applyFont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3" fillId="0" borderId="6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4" fillId="33" borderId="65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4" fillId="33" borderId="40" xfId="0" applyFont="1" applyFill="1" applyBorder="1" applyAlignment="1" applyProtection="1">
      <alignment/>
      <protection locked="0"/>
    </xf>
    <xf numFmtId="0" fontId="4" fillId="0" borderId="43" xfId="0" applyFont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30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3" fillId="0" borderId="66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33" borderId="30" xfId="56" applyFont="1" applyFill="1" applyBorder="1" applyAlignment="1" applyProtection="1">
      <alignment horizontal="right"/>
      <protection locked="0"/>
    </xf>
    <xf numFmtId="0" fontId="4" fillId="33" borderId="46" xfId="0" applyFont="1" applyFill="1" applyBorder="1" applyAlignment="1" applyProtection="1">
      <alignment horizontal="right"/>
      <protection locked="0"/>
    </xf>
    <xf numFmtId="0" fontId="4" fillId="33" borderId="44" xfId="0" applyFont="1" applyFill="1" applyBorder="1" applyAlignment="1" applyProtection="1">
      <alignment horizontal="left"/>
      <protection locked="0"/>
    </xf>
    <xf numFmtId="0" fontId="10" fillId="0" borderId="67" xfId="0" applyFont="1" applyBorder="1" applyAlignment="1">
      <alignment horizontal="right" vertical="top" wrapText="1"/>
    </xf>
    <xf numFmtId="0" fontId="10" fillId="0" borderId="68" xfId="0" applyFont="1" applyBorder="1" applyAlignment="1">
      <alignment horizontal="right" vertical="top" wrapText="1"/>
    </xf>
    <xf numFmtId="0" fontId="10" fillId="0" borderId="20" xfId="0" applyFont="1" applyBorder="1" applyAlignment="1">
      <alignment horizontal="right" vertical="top" wrapText="1"/>
    </xf>
    <xf numFmtId="0" fontId="11" fillId="0" borderId="69" xfId="0" applyFont="1" applyBorder="1" applyAlignment="1">
      <alignment horizontal="right" vertical="top" wrapText="1"/>
    </xf>
    <xf numFmtId="0" fontId="11" fillId="0" borderId="70" xfId="0" applyFont="1" applyBorder="1" applyAlignment="1">
      <alignment horizontal="justify" vertical="top" wrapText="1"/>
    </xf>
    <xf numFmtId="0" fontId="11" fillId="0" borderId="70" xfId="0" applyFont="1" applyBorder="1" applyAlignment="1">
      <alignment horizontal="center" vertical="top" wrapText="1"/>
    </xf>
    <xf numFmtId="0" fontId="11" fillId="0" borderId="70" xfId="0" applyFont="1" applyBorder="1" applyAlignment="1">
      <alignment horizontal="right" vertical="top" wrapText="1"/>
    </xf>
    <xf numFmtId="0" fontId="11" fillId="0" borderId="71" xfId="0" applyFont="1" applyBorder="1" applyAlignment="1">
      <alignment horizontal="justify" vertical="top" wrapText="1"/>
    </xf>
    <xf numFmtId="0" fontId="11" fillId="0" borderId="72" xfId="0" applyFont="1" applyBorder="1" applyAlignment="1">
      <alignment horizontal="justify" vertical="top" wrapText="1"/>
    </xf>
    <xf numFmtId="0" fontId="11" fillId="0" borderId="73" xfId="0" applyFont="1" applyBorder="1" applyAlignment="1">
      <alignment horizontal="justify" vertical="top" wrapText="1"/>
    </xf>
    <xf numFmtId="0" fontId="4" fillId="0" borderId="18" xfId="0" applyFont="1" applyFill="1" applyBorder="1" applyAlignment="1">
      <alignment horizontal="justify" vertical="top" wrapText="1"/>
    </xf>
    <xf numFmtId="0" fontId="4" fillId="0" borderId="68" xfId="0" applyFont="1" applyFill="1" applyBorder="1" applyAlignment="1">
      <alignment horizontal="justify" vertical="top" wrapText="1"/>
    </xf>
    <xf numFmtId="0" fontId="4" fillId="0" borderId="20" xfId="0" applyFont="1" applyFill="1" applyBorder="1" applyAlignment="1">
      <alignment horizontal="justify" vertical="top" wrapText="1"/>
    </xf>
    <xf numFmtId="0" fontId="4" fillId="0" borderId="30" xfId="56" applyFont="1" applyFill="1" applyBorder="1" applyAlignment="1" applyProtection="1">
      <alignment horizontal="right"/>
      <protection locked="0"/>
    </xf>
    <xf numFmtId="0" fontId="3" fillId="0" borderId="0" xfId="56" applyFont="1" applyFill="1" applyBorder="1" applyAlignment="1" applyProtection="1">
      <alignment vertical="top" wrapText="1"/>
      <protection locked="0"/>
    </xf>
    <xf numFmtId="0" fontId="3" fillId="0" borderId="74" xfId="56" applyFont="1" applyFill="1" applyBorder="1" applyAlignment="1" applyProtection="1">
      <alignment vertical="top" wrapText="1"/>
      <protection locked="0"/>
    </xf>
    <xf numFmtId="0" fontId="12" fillId="0" borderId="47" xfId="55" applyFont="1" applyBorder="1">
      <alignment/>
      <protection/>
    </xf>
    <xf numFmtId="0" fontId="15" fillId="0" borderId="75" xfId="55" applyFont="1" applyBorder="1">
      <alignment/>
      <protection/>
    </xf>
    <xf numFmtId="0" fontId="12" fillId="0" borderId="45" xfId="55" applyFont="1" applyBorder="1">
      <alignment/>
      <protection/>
    </xf>
    <xf numFmtId="0" fontId="12" fillId="0" borderId="45" xfId="55" applyFont="1" applyBorder="1" applyAlignment="1">
      <alignment horizontal="center" textRotation="90"/>
      <protection/>
    </xf>
    <xf numFmtId="0" fontId="12" fillId="0" borderId="0" xfId="55" applyFont="1">
      <alignment/>
      <protection/>
    </xf>
    <xf numFmtId="0" fontId="12" fillId="35" borderId="0" xfId="55" applyFont="1" applyFill="1">
      <alignment/>
      <protection/>
    </xf>
    <xf numFmtId="0" fontId="12" fillId="0" borderId="76" xfId="55" applyFont="1" applyFill="1" applyBorder="1">
      <alignment/>
      <protection/>
    </xf>
    <xf numFmtId="0" fontId="12" fillId="0" borderId="0" xfId="55" applyFont="1" applyFill="1">
      <alignment/>
      <protection/>
    </xf>
    <xf numFmtId="0" fontId="12" fillId="0" borderId="77" xfId="55" applyFont="1" applyFill="1" applyBorder="1">
      <alignment/>
      <protection/>
    </xf>
    <xf numFmtId="0" fontId="12" fillId="0" borderId="74" xfId="55" applyFont="1" applyFill="1" applyBorder="1">
      <alignment/>
      <protection/>
    </xf>
    <xf numFmtId="0" fontId="15" fillId="0" borderId="77" xfId="55" applyFont="1" applyFill="1" applyBorder="1" applyAlignment="1">
      <alignment horizontal="center"/>
      <protection/>
    </xf>
    <xf numFmtId="0" fontId="12" fillId="0" borderId="76" xfId="55" applyFont="1" applyFill="1" applyBorder="1" quotePrefix="1">
      <alignment/>
      <protection/>
    </xf>
    <xf numFmtId="0" fontId="13" fillId="36" borderId="76" xfId="55" applyFont="1" applyFill="1" applyBorder="1">
      <alignment/>
      <protection/>
    </xf>
    <xf numFmtId="0" fontId="12" fillId="36" borderId="0" xfId="55" applyFont="1" applyFill="1">
      <alignment/>
      <protection/>
    </xf>
    <xf numFmtId="0" fontId="12" fillId="36" borderId="77" xfId="55" applyFont="1" applyFill="1" applyBorder="1">
      <alignment/>
      <protection/>
    </xf>
    <xf numFmtId="0" fontId="12" fillId="36" borderId="76" xfId="55" applyFont="1" applyFill="1" applyBorder="1">
      <alignment/>
      <protection/>
    </xf>
    <xf numFmtId="0" fontId="12" fillId="36" borderId="74" xfId="55" applyFont="1" applyFill="1" applyBorder="1">
      <alignment/>
      <protection/>
    </xf>
    <xf numFmtId="0" fontId="15" fillId="36" borderId="77" xfId="55" applyFont="1" applyFill="1" applyBorder="1" applyAlignment="1">
      <alignment horizontal="center"/>
      <protection/>
    </xf>
    <xf numFmtId="0" fontId="12" fillId="36" borderId="76" xfId="55" applyFont="1" applyFill="1" applyBorder="1" quotePrefix="1">
      <alignment/>
      <protection/>
    </xf>
    <xf numFmtId="0" fontId="12" fillId="37" borderId="76" xfId="55" applyFont="1" applyFill="1" applyBorder="1">
      <alignment/>
      <protection/>
    </xf>
    <xf numFmtId="0" fontId="12" fillId="37" borderId="0" xfId="55" applyFont="1" applyFill="1">
      <alignment/>
      <protection/>
    </xf>
    <xf numFmtId="0" fontId="12" fillId="37" borderId="77" xfId="55" applyFont="1" applyFill="1" applyBorder="1">
      <alignment/>
      <protection/>
    </xf>
    <xf numFmtId="0" fontId="12" fillId="37" borderId="74" xfId="55" applyFont="1" applyFill="1" applyBorder="1">
      <alignment/>
      <protection/>
    </xf>
    <xf numFmtId="0" fontId="15" fillId="37" borderId="77" xfId="55" applyFont="1" applyFill="1" applyBorder="1" applyAlignment="1">
      <alignment horizontal="center"/>
      <protection/>
    </xf>
    <xf numFmtId="0" fontId="12" fillId="37" borderId="76" xfId="55" applyFont="1" applyFill="1" applyBorder="1" quotePrefix="1">
      <alignment/>
      <protection/>
    </xf>
    <xf numFmtId="0" fontId="12" fillId="38" borderId="78" xfId="55" applyFont="1" applyFill="1" applyBorder="1">
      <alignment/>
      <protection/>
    </xf>
    <xf numFmtId="0" fontId="12" fillId="38" borderId="79" xfId="55" applyFont="1" applyFill="1" applyBorder="1">
      <alignment/>
      <protection/>
    </xf>
    <xf numFmtId="0" fontId="12" fillId="38" borderId="21" xfId="55" applyFont="1" applyFill="1" applyBorder="1">
      <alignment/>
      <protection/>
    </xf>
    <xf numFmtId="0" fontId="12" fillId="38" borderId="22" xfId="55" applyFont="1" applyFill="1" applyBorder="1">
      <alignment/>
      <protection/>
    </xf>
    <xf numFmtId="0" fontId="15" fillId="38" borderId="21" xfId="55" applyFont="1" applyFill="1" applyBorder="1" applyAlignment="1">
      <alignment horizontal="center"/>
      <protection/>
    </xf>
    <xf numFmtId="0" fontId="12" fillId="38" borderId="78" xfId="55" applyFont="1" applyFill="1" applyBorder="1" quotePrefix="1">
      <alignment/>
      <protection/>
    </xf>
    <xf numFmtId="0" fontId="12" fillId="39" borderId="0" xfId="55" applyFont="1" applyFill="1">
      <alignment/>
      <protection/>
    </xf>
    <xf numFmtId="0" fontId="12" fillId="40" borderId="0" xfId="55" applyFont="1" applyFill="1">
      <alignment/>
      <protection/>
    </xf>
    <xf numFmtId="0" fontId="13" fillId="37" borderId="76" xfId="55" applyFont="1" applyFill="1" applyBorder="1">
      <alignment/>
      <protection/>
    </xf>
    <xf numFmtId="0" fontId="12" fillId="36" borderId="0" xfId="55" applyFont="1" applyFill="1" applyBorder="1">
      <alignment/>
      <protection/>
    </xf>
    <xf numFmtId="0" fontId="12" fillId="37" borderId="0" xfId="55" applyFont="1" applyFill="1" applyBorder="1">
      <alignment/>
      <protection/>
    </xf>
    <xf numFmtId="0" fontId="12" fillId="36" borderId="80" xfId="55" applyFont="1" applyFill="1" applyBorder="1">
      <alignment/>
      <protection/>
    </xf>
    <xf numFmtId="0" fontId="15" fillId="37" borderId="76" xfId="55" applyFont="1" applyFill="1" applyBorder="1" applyAlignment="1">
      <alignment horizontal="center"/>
      <protection/>
    </xf>
    <xf numFmtId="0" fontId="15" fillId="36" borderId="76" xfId="55" applyFont="1" applyFill="1" applyBorder="1" applyAlignment="1">
      <alignment horizontal="center"/>
      <protection/>
    </xf>
    <xf numFmtId="0" fontId="14" fillId="0" borderId="0" xfId="55" applyFont="1">
      <alignment/>
      <protection/>
    </xf>
    <xf numFmtId="0" fontId="14" fillId="0" borderId="0" xfId="55" applyFont="1" applyFill="1">
      <alignment/>
      <protection/>
    </xf>
    <xf numFmtId="0" fontId="14" fillId="40" borderId="0" xfId="55" applyFont="1" applyFill="1">
      <alignment/>
      <protection/>
    </xf>
    <xf numFmtId="0" fontId="14" fillId="36" borderId="77" xfId="55" applyFont="1" applyFill="1" applyBorder="1">
      <alignment/>
      <protection/>
    </xf>
    <xf numFmtId="0" fontId="14" fillId="36" borderId="0" xfId="55" applyFont="1" applyFill="1">
      <alignment/>
      <protection/>
    </xf>
    <xf numFmtId="0" fontId="14" fillId="36" borderId="76" xfId="55" applyFont="1" applyFill="1" applyBorder="1">
      <alignment/>
      <protection/>
    </xf>
    <xf numFmtId="0" fontId="12" fillId="36" borderId="58" xfId="55" applyFont="1" applyFill="1" applyBorder="1">
      <alignment/>
      <protection/>
    </xf>
    <xf numFmtId="0" fontId="12" fillId="36" borderId="0" xfId="55" applyFont="1" applyFill="1" applyBorder="1" quotePrefix="1">
      <alignment/>
      <protection/>
    </xf>
    <xf numFmtId="0" fontId="12" fillId="41" borderId="0" xfId="55" applyFont="1" applyFill="1">
      <alignment/>
      <protection/>
    </xf>
    <xf numFmtId="0" fontId="12" fillId="37" borderId="81" xfId="55" applyFont="1" applyFill="1" applyBorder="1">
      <alignment/>
      <protection/>
    </xf>
    <xf numFmtId="0" fontId="12" fillId="36" borderId="24" xfId="55" applyFont="1" applyFill="1" applyBorder="1">
      <alignment/>
      <protection/>
    </xf>
    <xf numFmtId="0" fontId="12" fillId="36" borderId="25" xfId="55" applyFont="1" applyFill="1" applyBorder="1">
      <alignment/>
      <protection/>
    </xf>
    <xf numFmtId="0" fontId="12" fillId="36" borderId="21" xfId="55" applyFont="1" applyFill="1" applyBorder="1">
      <alignment/>
      <protection/>
    </xf>
    <xf numFmtId="0" fontId="12" fillId="36" borderId="26" xfId="55" applyFont="1" applyFill="1" applyBorder="1">
      <alignment/>
      <protection/>
    </xf>
    <xf numFmtId="0" fontId="15" fillId="36" borderId="58" xfId="55" applyFont="1" applyFill="1" applyBorder="1" applyAlignment="1">
      <alignment horizontal="center"/>
      <protection/>
    </xf>
    <xf numFmtId="0" fontId="12" fillId="36" borderId="79" xfId="55" applyFont="1" applyFill="1" applyBorder="1">
      <alignment/>
      <protection/>
    </xf>
    <xf numFmtId="0" fontId="12" fillId="36" borderId="25" xfId="55" applyFont="1" applyFill="1" applyBorder="1" quotePrefix="1">
      <alignment/>
      <protection/>
    </xf>
    <xf numFmtId="0" fontId="12" fillId="38" borderId="82" xfId="55" applyFont="1" applyFill="1" applyBorder="1">
      <alignment/>
      <protection/>
    </xf>
    <xf numFmtId="0" fontId="12" fillId="38" borderId="79" xfId="55" applyFont="1" applyFill="1" applyBorder="1" quotePrefix="1">
      <alignment/>
      <protection/>
    </xf>
    <xf numFmtId="0" fontId="12" fillId="0" borderId="61" xfId="55" applyFont="1" applyBorder="1">
      <alignment/>
      <protection/>
    </xf>
    <xf numFmtId="0" fontId="15" fillId="0" borderId="61" xfId="55" applyFont="1" applyBorder="1" applyAlignment="1">
      <alignment horizontal="center"/>
      <protection/>
    </xf>
    <xf numFmtId="0" fontId="15" fillId="0" borderId="0" xfId="55" applyFont="1" applyAlignment="1">
      <alignment horizontal="center"/>
      <protection/>
    </xf>
    <xf numFmtId="0" fontId="12" fillId="0" borderId="0" xfId="55" applyFont="1" quotePrefix="1">
      <alignment/>
      <protection/>
    </xf>
    <xf numFmtId="0" fontId="12" fillId="36" borderId="76" xfId="55" applyFont="1" applyFill="1" applyBorder="1" applyAlignment="1">
      <alignment horizontal="left" vertical="center"/>
      <protection/>
    </xf>
    <xf numFmtId="0" fontId="12" fillId="36" borderId="74" xfId="55" applyFont="1" applyFill="1" applyBorder="1" applyAlignment="1">
      <alignment horizontal="left" vertical="center"/>
      <protection/>
    </xf>
    <xf numFmtId="0" fontId="12" fillId="36" borderId="76" xfId="55" applyFont="1" applyFill="1" applyBorder="1" applyAlignment="1">
      <alignment vertical="center"/>
      <protection/>
    </xf>
    <xf numFmtId="0" fontId="12" fillId="0" borderId="74" xfId="55" applyFont="1" applyBorder="1" applyAlignment="1">
      <alignment vertical="center"/>
      <protection/>
    </xf>
    <xf numFmtId="0" fontId="12" fillId="0" borderId="76" xfId="55" applyFont="1" applyBorder="1" applyAlignment="1">
      <alignment vertical="center"/>
      <protection/>
    </xf>
    <xf numFmtId="0" fontId="4" fillId="0" borderId="1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10" fillId="0" borderId="83" xfId="0" applyFont="1" applyBorder="1" applyAlignment="1">
      <alignment horizontal="justify" vertical="top" wrapText="1"/>
    </xf>
    <xf numFmtId="0" fontId="10" fillId="0" borderId="34" xfId="0" applyFont="1" applyBorder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atement data description_EN" xfId="55"/>
    <cellStyle name="Normal_utal2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55">
      <selection activeCell="E81" sqref="E81"/>
    </sheetView>
  </sheetViews>
  <sheetFormatPr defaultColWidth="9.00390625" defaultRowHeight="12.75"/>
  <cols>
    <col min="1" max="1" width="4.00390625" style="21" customWidth="1"/>
    <col min="2" max="2" width="19.00390625" style="21" customWidth="1"/>
    <col min="3" max="3" width="6.00390625" style="21" customWidth="1"/>
    <col min="4" max="4" width="7.25390625" style="21" bestFit="1" customWidth="1"/>
    <col min="5" max="5" width="103.125" style="21" customWidth="1"/>
    <col min="6" max="16384" width="9.125" style="21" customWidth="1"/>
  </cols>
  <sheetData>
    <row r="1" spans="1:5" ht="12" thickBot="1">
      <c r="A1" s="32" t="s">
        <v>74</v>
      </c>
      <c r="B1" s="33"/>
      <c r="C1" s="33"/>
      <c r="D1" s="33"/>
      <c r="E1" s="34"/>
    </row>
    <row r="2" spans="1:5" s="13" customFormat="1" ht="12.75" thickBot="1" thickTop="1">
      <c r="A2" s="35" t="s">
        <v>44</v>
      </c>
      <c r="B2" s="12"/>
      <c r="C2" s="12"/>
      <c r="D2" s="12"/>
      <c r="E2" s="43" t="s">
        <v>193</v>
      </c>
    </row>
    <row r="3" spans="1:5" s="13" customFormat="1" ht="12.75" thickBot="1" thickTop="1">
      <c r="A3" s="14"/>
      <c r="B3" s="15" t="s">
        <v>45</v>
      </c>
      <c r="C3" s="15" t="s">
        <v>46</v>
      </c>
      <c r="D3" s="15" t="s">
        <v>47</v>
      </c>
      <c r="E3" s="16" t="s">
        <v>48</v>
      </c>
    </row>
    <row r="4" spans="1:5" ht="12" thickTop="1">
      <c r="A4" s="17">
        <v>1</v>
      </c>
      <c r="B4" s="18" t="s">
        <v>0</v>
      </c>
      <c r="C4" s="19" t="s">
        <v>1</v>
      </c>
      <c r="D4" s="19">
        <v>15</v>
      </c>
      <c r="E4" s="20" t="s">
        <v>49</v>
      </c>
    </row>
    <row r="5" spans="1:5" ht="11.25">
      <c r="A5" s="17">
        <f aca="true" t="shared" si="0" ref="A5:A17">A4+1</f>
        <v>2</v>
      </c>
      <c r="B5" s="22" t="s">
        <v>2</v>
      </c>
      <c r="C5" s="23" t="s">
        <v>3</v>
      </c>
      <c r="D5" s="23">
        <v>8</v>
      </c>
      <c r="E5" s="24" t="s">
        <v>50</v>
      </c>
    </row>
    <row r="6" spans="1:5" ht="11.25">
      <c r="A6" s="17">
        <f t="shared" si="0"/>
        <v>3</v>
      </c>
      <c r="B6" s="22" t="s">
        <v>4</v>
      </c>
      <c r="C6" s="23" t="s">
        <v>5</v>
      </c>
      <c r="D6" s="23">
        <v>13</v>
      </c>
      <c r="E6" s="25" t="s">
        <v>158</v>
      </c>
    </row>
    <row r="7" spans="1:5" ht="11.25">
      <c r="A7" s="17">
        <f t="shared" si="0"/>
        <v>4</v>
      </c>
      <c r="B7" s="26" t="s">
        <v>6</v>
      </c>
      <c r="C7" s="23" t="s">
        <v>5</v>
      </c>
      <c r="D7" s="23">
        <v>24</v>
      </c>
      <c r="E7" s="24" t="s">
        <v>51</v>
      </c>
    </row>
    <row r="8" spans="1:5" ht="11.25">
      <c r="A8" s="17">
        <f t="shared" si="0"/>
        <v>5</v>
      </c>
      <c r="B8" s="22" t="s">
        <v>7</v>
      </c>
      <c r="C8" s="23" t="s">
        <v>5</v>
      </c>
      <c r="D8" s="23">
        <v>24</v>
      </c>
      <c r="E8" s="24" t="s">
        <v>52</v>
      </c>
    </row>
    <row r="9" spans="1:5" ht="11.25">
      <c r="A9" s="17">
        <f t="shared" si="0"/>
        <v>6</v>
      </c>
      <c r="B9" s="22" t="s">
        <v>8</v>
      </c>
      <c r="C9" s="23" t="s">
        <v>5</v>
      </c>
      <c r="D9" s="23">
        <v>32</v>
      </c>
      <c r="E9" s="24" t="s">
        <v>53</v>
      </c>
    </row>
    <row r="10" spans="1:5" ht="11.25">
      <c r="A10" s="17">
        <f t="shared" si="0"/>
        <v>7</v>
      </c>
      <c r="B10" s="22" t="s">
        <v>165</v>
      </c>
      <c r="C10" s="23" t="s">
        <v>5</v>
      </c>
      <c r="D10" s="23">
        <v>2</v>
      </c>
      <c r="E10" s="41" t="s">
        <v>54</v>
      </c>
    </row>
    <row r="11" spans="1:5" ht="11.25">
      <c r="A11" s="17">
        <f t="shared" si="0"/>
        <v>8</v>
      </c>
      <c r="B11" s="22" t="s">
        <v>166</v>
      </c>
      <c r="C11" s="23" t="s">
        <v>5</v>
      </c>
      <c r="D11" s="23">
        <v>3</v>
      </c>
      <c r="E11" s="41" t="s">
        <v>54</v>
      </c>
    </row>
    <row r="12" spans="1:5" ht="11.25">
      <c r="A12" s="17">
        <f t="shared" si="0"/>
        <v>9</v>
      </c>
      <c r="B12" s="22" t="s">
        <v>9</v>
      </c>
      <c r="C12" s="23" t="s">
        <v>5</v>
      </c>
      <c r="D12" s="23">
        <v>15</v>
      </c>
      <c r="E12" s="41" t="s">
        <v>54</v>
      </c>
    </row>
    <row r="13" spans="1:5" ht="11.25">
      <c r="A13" s="17">
        <f t="shared" si="0"/>
        <v>10</v>
      </c>
      <c r="B13" s="26" t="s">
        <v>10</v>
      </c>
      <c r="C13" s="23" t="s">
        <v>5</v>
      </c>
      <c r="D13" s="23">
        <v>70</v>
      </c>
      <c r="E13" s="27" t="s">
        <v>55</v>
      </c>
    </row>
    <row r="14" spans="1:5" ht="11.25">
      <c r="A14" s="17">
        <f t="shared" si="0"/>
        <v>11</v>
      </c>
      <c r="B14" s="22" t="s">
        <v>11</v>
      </c>
      <c r="C14" s="23" t="s">
        <v>5</v>
      </c>
      <c r="D14" s="23">
        <v>6</v>
      </c>
      <c r="E14" s="41" t="s">
        <v>54</v>
      </c>
    </row>
    <row r="15" spans="1:5" ht="11.25">
      <c r="A15" s="17">
        <f t="shared" si="0"/>
        <v>12</v>
      </c>
      <c r="B15" s="22" t="s">
        <v>384</v>
      </c>
      <c r="C15" s="23" t="s">
        <v>5</v>
      </c>
      <c r="D15" s="23">
        <v>10</v>
      </c>
      <c r="E15" s="41" t="s">
        <v>408</v>
      </c>
    </row>
    <row r="16" spans="1:5" ht="11.25">
      <c r="A16" s="17">
        <f t="shared" si="0"/>
        <v>13</v>
      </c>
      <c r="B16" s="22" t="s">
        <v>12</v>
      </c>
      <c r="C16" s="23" t="s">
        <v>1</v>
      </c>
      <c r="D16" s="23">
        <v>6</v>
      </c>
      <c r="E16" s="24" t="s">
        <v>159</v>
      </c>
    </row>
    <row r="17" spans="1:5" ht="12" thickBot="1">
      <c r="A17" s="17">
        <f t="shared" si="0"/>
        <v>14</v>
      </c>
      <c r="B17" s="22" t="s">
        <v>13</v>
      </c>
      <c r="C17" s="23" t="s">
        <v>5</v>
      </c>
      <c r="D17" s="23">
        <v>20</v>
      </c>
      <c r="E17" s="24" t="s">
        <v>160</v>
      </c>
    </row>
    <row r="18" spans="1:5" ht="14.25" customHeight="1" thickBot="1" thickTop="1">
      <c r="A18" s="28" t="s">
        <v>56</v>
      </c>
      <c r="B18" s="29"/>
      <c r="C18" s="29"/>
      <c r="D18" s="30">
        <f>SUM(D4:D17)</f>
        <v>248</v>
      </c>
      <c r="E18" s="31"/>
    </row>
    <row r="19" spans="1:5" ht="12.75" thickBot="1" thickTop="1">
      <c r="A19" s="32" t="s">
        <v>248</v>
      </c>
      <c r="B19" s="33"/>
      <c r="C19" s="33"/>
      <c r="D19" s="33"/>
      <c r="E19" s="34"/>
    </row>
    <row r="20" spans="1:5" ht="12.75" thickBot="1" thickTop="1">
      <c r="A20" s="35" t="s">
        <v>192</v>
      </c>
      <c r="B20" s="12"/>
      <c r="C20" s="12"/>
      <c r="D20" s="12"/>
      <c r="E20" s="43" t="s">
        <v>193</v>
      </c>
    </row>
    <row r="21" spans="1:5" ht="12.75" thickBot="1" thickTop="1">
      <c r="A21" s="14"/>
      <c r="B21" s="15" t="s">
        <v>45</v>
      </c>
      <c r="C21" s="15" t="s">
        <v>46</v>
      </c>
      <c r="D21" s="15" t="s">
        <v>47</v>
      </c>
      <c r="E21" s="16" t="s">
        <v>48</v>
      </c>
    </row>
    <row r="22" spans="1:5" ht="12" thickTop="1">
      <c r="A22" s="44">
        <v>1</v>
      </c>
      <c r="B22" s="45" t="s">
        <v>0</v>
      </c>
      <c r="C22" s="45" t="s">
        <v>1</v>
      </c>
      <c r="D22" s="46">
        <v>15</v>
      </c>
      <c r="E22" s="24" t="s">
        <v>49</v>
      </c>
    </row>
    <row r="23" spans="1:5" ht="11.25">
      <c r="A23" s="36">
        <f aca="true" t="shared" si="1" ref="A23:A37">A22+1</f>
        <v>2</v>
      </c>
      <c r="B23" s="37" t="s">
        <v>2</v>
      </c>
      <c r="C23" s="37" t="s">
        <v>3</v>
      </c>
      <c r="D23" s="38">
        <v>8</v>
      </c>
      <c r="E23" s="24" t="s">
        <v>50</v>
      </c>
    </row>
    <row r="24" spans="1:5" ht="11.25">
      <c r="A24" s="36">
        <f t="shared" si="1"/>
        <v>3</v>
      </c>
      <c r="B24" s="37" t="s">
        <v>4</v>
      </c>
      <c r="C24" s="37" t="s">
        <v>5</v>
      </c>
      <c r="D24" s="38">
        <v>13</v>
      </c>
      <c r="E24" s="20" t="s">
        <v>158</v>
      </c>
    </row>
    <row r="25" spans="1:5" s="13" customFormat="1" ht="11.25">
      <c r="A25" s="36">
        <f t="shared" si="1"/>
        <v>4</v>
      </c>
      <c r="B25" s="37" t="s">
        <v>6</v>
      </c>
      <c r="C25" s="37" t="s">
        <v>5</v>
      </c>
      <c r="D25" s="38">
        <v>24</v>
      </c>
      <c r="E25" s="24" t="s">
        <v>51</v>
      </c>
    </row>
    <row r="26" spans="1:5" s="13" customFormat="1" ht="11.25">
      <c r="A26" s="36">
        <f t="shared" si="1"/>
        <v>5</v>
      </c>
      <c r="B26" s="37" t="s">
        <v>7</v>
      </c>
      <c r="C26" s="37" t="s">
        <v>5</v>
      </c>
      <c r="D26" s="38">
        <v>24</v>
      </c>
      <c r="E26" s="24" t="s">
        <v>52</v>
      </c>
    </row>
    <row r="27" spans="1:5" ht="11.25">
      <c r="A27" s="36">
        <f t="shared" si="1"/>
        <v>6</v>
      </c>
      <c r="B27" s="37" t="s">
        <v>8</v>
      </c>
      <c r="C27" s="37" t="s">
        <v>5</v>
      </c>
      <c r="D27" s="38">
        <v>32</v>
      </c>
      <c r="E27" s="39" t="s">
        <v>53</v>
      </c>
    </row>
    <row r="28" spans="1:5" ht="11.25">
      <c r="A28" s="36">
        <f t="shared" si="1"/>
        <v>7</v>
      </c>
      <c r="B28" s="37" t="s">
        <v>165</v>
      </c>
      <c r="C28" s="37" t="s">
        <v>5</v>
      </c>
      <c r="D28" s="38">
        <v>2</v>
      </c>
      <c r="E28" s="39" t="s">
        <v>168</v>
      </c>
    </row>
    <row r="29" spans="1:5" ht="11.25">
      <c r="A29" s="36">
        <f t="shared" si="1"/>
        <v>8</v>
      </c>
      <c r="B29" s="37" t="s">
        <v>166</v>
      </c>
      <c r="C29" s="37" t="s">
        <v>5</v>
      </c>
      <c r="D29" s="38">
        <v>3</v>
      </c>
      <c r="E29" s="39" t="s">
        <v>167</v>
      </c>
    </row>
    <row r="30" spans="1:5" ht="11.25">
      <c r="A30" s="36">
        <f t="shared" si="1"/>
        <v>9</v>
      </c>
      <c r="B30" s="37" t="s">
        <v>9</v>
      </c>
      <c r="C30" s="37" t="s">
        <v>5</v>
      </c>
      <c r="D30" s="38">
        <v>15</v>
      </c>
      <c r="E30" s="39" t="s">
        <v>54</v>
      </c>
    </row>
    <row r="31" spans="1:5" s="1" customFormat="1" ht="11.25">
      <c r="A31" s="3">
        <f t="shared" si="1"/>
        <v>10</v>
      </c>
      <c r="B31" s="6" t="s">
        <v>10</v>
      </c>
      <c r="C31" s="5" t="s">
        <v>5</v>
      </c>
      <c r="D31" s="5">
        <v>96</v>
      </c>
      <c r="E31" s="7" t="s">
        <v>194</v>
      </c>
    </row>
    <row r="32" spans="1:5" s="1" customFormat="1" ht="11.25">
      <c r="A32" s="3">
        <f t="shared" si="1"/>
        <v>11</v>
      </c>
      <c r="B32" s="4" t="s">
        <v>11</v>
      </c>
      <c r="C32" s="5" t="s">
        <v>5</v>
      </c>
      <c r="D32" s="5">
        <v>16</v>
      </c>
      <c r="E32" s="8" t="s">
        <v>54</v>
      </c>
    </row>
    <row r="33" spans="1:5" s="1" customFormat="1" ht="11.25">
      <c r="A33" s="3">
        <f t="shared" si="1"/>
        <v>12</v>
      </c>
      <c r="B33" s="4" t="s">
        <v>12</v>
      </c>
      <c r="C33" s="5" t="s">
        <v>1</v>
      </c>
      <c r="D33" s="5">
        <v>6</v>
      </c>
      <c r="E33" s="7" t="s">
        <v>188</v>
      </c>
    </row>
    <row r="34" spans="1:5" s="1" customFormat="1" ht="11.25">
      <c r="A34" s="3">
        <f t="shared" si="1"/>
        <v>13</v>
      </c>
      <c r="B34" s="4" t="s">
        <v>189</v>
      </c>
      <c r="C34" s="5" t="s">
        <v>5</v>
      </c>
      <c r="D34" s="5">
        <v>1</v>
      </c>
      <c r="E34" s="8" t="s">
        <v>54</v>
      </c>
    </row>
    <row r="35" spans="1:5" s="1" customFormat="1" ht="11.25">
      <c r="A35" s="3">
        <f t="shared" si="1"/>
        <v>14</v>
      </c>
      <c r="B35" s="4" t="s">
        <v>190</v>
      </c>
      <c r="C35" s="5" t="s">
        <v>5</v>
      </c>
      <c r="D35" s="5">
        <v>1</v>
      </c>
      <c r="E35" s="8" t="s">
        <v>54</v>
      </c>
    </row>
    <row r="36" spans="1:5" s="1" customFormat="1" ht="11.25">
      <c r="A36" s="3">
        <f t="shared" si="1"/>
        <v>15</v>
      </c>
      <c r="B36" s="4" t="s">
        <v>191</v>
      </c>
      <c r="C36" s="5" t="s">
        <v>5</v>
      </c>
      <c r="D36" s="5">
        <v>6</v>
      </c>
      <c r="E36" s="8" t="s">
        <v>54</v>
      </c>
    </row>
    <row r="37" spans="1:5" s="1" customFormat="1" ht="12" thickBot="1">
      <c r="A37" s="3">
        <f t="shared" si="1"/>
        <v>16</v>
      </c>
      <c r="B37" s="4" t="s">
        <v>13</v>
      </c>
      <c r="C37" s="5" t="s">
        <v>5</v>
      </c>
      <c r="D37" s="5">
        <v>20</v>
      </c>
      <c r="E37" s="7" t="s">
        <v>160</v>
      </c>
    </row>
    <row r="38" spans="1:5" s="1" customFormat="1" ht="14.25" customHeight="1" thickBot="1" thickTop="1">
      <c r="A38" s="28" t="s">
        <v>56</v>
      </c>
      <c r="B38" s="2"/>
      <c r="C38" s="2"/>
      <c r="D38" s="9">
        <f>SUM(D22:D37)</f>
        <v>282</v>
      </c>
      <c r="E38" s="10"/>
    </row>
    <row r="39" spans="1:5" ht="12.75" thickBot="1" thickTop="1">
      <c r="A39" s="32" t="s">
        <v>74</v>
      </c>
      <c r="B39" s="33"/>
      <c r="C39" s="33"/>
      <c r="D39" s="33"/>
      <c r="E39" s="34"/>
    </row>
    <row r="40" spans="1:5" s="13" customFormat="1" ht="12.75" thickBot="1" thickTop="1">
      <c r="A40" s="11" t="s">
        <v>195</v>
      </c>
      <c r="B40" s="12"/>
      <c r="C40" s="12"/>
      <c r="D40" s="12"/>
      <c r="E40" s="43" t="s">
        <v>193</v>
      </c>
    </row>
    <row r="41" spans="1:5" s="13" customFormat="1" ht="12.75" thickBot="1" thickTop="1">
      <c r="A41" s="14"/>
      <c r="B41" s="15" t="s">
        <v>45</v>
      </c>
      <c r="C41" s="15" t="s">
        <v>46</v>
      </c>
      <c r="D41" s="15" t="s">
        <v>47</v>
      </c>
      <c r="E41" s="16" t="s">
        <v>48</v>
      </c>
    </row>
    <row r="42" spans="1:5" ht="12" thickTop="1">
      <c r="A42" s="17">
        <v>1</v>
      </c>
      <c r="B42" s="18" t="s">
        <v>0</v>
      </c>
      <c r="C42" s="19" t="s">
        <v>1</v>
      </c>
      <c r="D42" s="19">
        <v>15</v>
      </c>
      <c r="E42" s="20" t="s">
        <v>49</v>
      </c>
    </row>
    <row r="43" spans="1:5" ht="11.25">
      <c r="A43" s="17">
        <f aca="true" t="shared" si="2" ref="A43:A54">A42+1</f>
        <v>2</v>
      </c>
      <c r="B43" s="22" t="s">
        <v>2</v>
      </c>
      <c r="C43" s="23" t="s">
        <v>3</v>
      </c>
      <c r="D43" s="23">
        <v>8</v>
      </c>
      <c r="E43" s="24" t="s">
        <v>50</v>
      </c>
    </row>
    <row r="44" spans="1:5" ht="11.25">
      <c r="A44" s="17">
        <f t="shared" si="2"/>
        <v>3</v>
      </c>
      <c r="B44" s="22" t="s">
        <v>4</v>
      </c>
      <c r="C44" s="23" t="s">
        <v>5</v>
      </c>
      <c r="D44" s="23">
        <v>13</v>
      </c>
      <c r="E44" s="25" t="s">
        <v>196</v>
      </c>
    </row>
    <row r="45" spans="1:5" ht="11.25">
      <c r="A45" s="17">
        <f t="shared" si="2"/>
        <v>4</v>
      </c>
      <c r="B45" s="22" t="s">
        <v>7</v>
      </c>
      <c r="C45" s="23" t="s">
        <v>5</v>
      </c>
      <c r="D45" s="23">
        <v>24</v>
      </c>
      <c r="E45" s="24" t="s">
        <v>51</v>
      </c>
    </row>
    <row r="46" spans="1:5" ht="11.25">
      <c r="A46" s="17">
        <f t="shared" si="2"/>
        <v>5</v>
      </c>
      <c r="B46" s="22" t="s">
        <v>197</v>
      </c>
      <c r="C46" s="23" t="s">
        <v>5</v>
      </c>
      <c r="D46" s="23">
        <v>24</v>
      </c>
      <c r="E46" s="24" t="s">
        <v>198</v>
      </c>
    </row>
    <row r="47" spans="1:5" ht="11.25">
      <c r="A47" s="17">
        <f t="shared" si="2"/>
        <v>6</v>
      </c>
      <c r="B47" s="26" t="s">
        <v>199</v>
      </c>
      <c r="C47" s="23" t="s">
        <v>5</v>
      </c>
      <c r="D47" s="23">
        <v>24</v>
      </c>
      <c r="E47" s="24" t="s">
        <v>200</v>
      </c>
    </row>
    <row r="48" spans="1:5" ht="11.25">
      <c r="A48" s="17">
        <f t="shared" si="2"/>
        <v>7</v>
      </c>
      <c r="B48" s="22" t="s">
        <v>201</v>
      </c>
      <c r="C48" s="23" t="s">
        <v>5</v>
      </c>
      <c r="D48" s="23">
        <v>24</v>
      </c>
      <c r="E48" s="24" t="s">
        <v>200</v>
      </c>
    </row>
    <row r="49" spans="1:5" ht="11.25">
      <c r="A49" s="17">
        <f t="shared" si="2"/>
        <v>8</v>
      </c>
      <c r="B49" s="22" t="s">
        <v>202</v>
      </c>
      <c r="C49" s="23" t="s">
        <v>5</v>
      </c>
      <c r="D49" s="23">
        <v>24</v>
      </c>
      <c r="E49" s="24" t="s">
        <v>203</v>
      </c>
    </row>
    <row r="50" spans="1:5" ht="11.25">
      <c r="A50" s="17">
        <f t="shared" si="2"/>
        <v>9</v>
      </c>
      <c r="B50" s="22" t="s">
        <v>204</v>
      </c>
      <c r="C50" s="23" t="s">
        <v>5</v>
      </c>
      <c r="D50" s="23">
        <v>24</v>
      </c>
      <c r="E50" s="24" t="s">
        <v>205</v>
      </c>
    </row>
    <row r="51" spans="1:5" ht="11.25">
      <c r="A51" s="17">
        <f t="shared" si="2"/>
        <v>10</v>
      </c>
      <c r="B51" s="26" t="s">
        <v>206</v>
      </c>
      <c r="C51" s="23" t="s">
        <v>1</v>
      </c>
      <c r="D51" s="23">
        <v>4</v>
      </c>
      <c r="E51" s="24" t="s">
        <v>207</v>
      </c>
    </row>
    <row r="52" spans="1:5" ht="11.25">
      <c r="A52" s="17">
        <f t="shared" si="2"/>
        <v>11</v>
      </c>
      <c r="B52" s="26" t="s">
        <v>208</v>
      </c>
      <c r="C52" s="23" t="s">
        <v>5</v>
      </c>
      <c r="D52" s="23">
        <v>10</v>
      </c>
      <c r="E52" s="27" t="s">
        <v>116</v>
      </c>
    </row>
    <row r="53" spans="1:5" ht="11.25">
      <c r="A53" s="17">
        <f t="shared" si="2"/>
        <v>12</v>
      </c>
      <c r="B53" s="26" t="s">
        <v>209</v>
      </c>
      <c r="C53" s="23" t="s">
        <v>5</v>
      </c>
      <c r="D53" s="23">
        <v>10</v>
      </c>
      <c r="E53" s="27" t="s">
        <v>117</v>
      </c>
    </row>
    <row r="54" spans="1:5" ht="12" thickBot="1">
      <c r="A54" s="17">
        <f t="shared" si="2"/>
        <v>13</v>
      </c>
      <c r="B54" s="26" t="s">
        <v>210</v>
      </c>
      <c r="C54" s="23" t="s">
        <v>5</v>
      </c>
      <c r="D54" s="23">
        <v>10</v>
      </c>
      <c r="E54" s="27" t="s">
        <v>118</v>
      </c>
    </row>
    <row r="55" spans="1:5" ht="12.75" thickBot="1" thickTop="1">
      <c r="A55" s="28" t="s">
        <v>56</v>
      </c>
      <c r="B55" s="29"/>
      <c r="C55" s="29"/>
      <c r="D55" s="30">
        <f>SUM(D42:D54)</f>
        <v>214</v>
      </c>
      <c r="E55" s="31"/>
    </row>
    <row r="56" spans="1:5" ht="12.75" thickBot="1" thickTop="1">
      <c r="A56" s="32" t="s">
        <v>74</v>
      </c>
      <c r="B56" s="33"/>
      <c r="C56" s="33"/>
      <c r="D56" s="33"/>
      <c r="E56" s="34"/>
    </row>
    <row r="57" spans="1:5" ht="12.75" thickBot="1" thickTop="1">
      <c r="A57" s="35" t="s">
        <v>57</v>
      </c>
      <c r="B57" s="12"/>
      <c r="C57" s="12"/>
      <c r="D57" s="12"/>
      <c r="E57" s="43" t="s">
        <v>193</v>
      </c>
    </row>
    <row r="58" spans="1:5" ht="12.75" thickBot="1" thickTop="1">
      <c r="A58" s="14"/>
      <c r="B58" s="15" t="s">
        <v>45</v>
      </c>
      <c r="C58" s="15" t="s">
        <v>46</v>
      </c>
      <c r="D58" s="15" t="s">
        <v>47</v>
      </c>
      <c r="E58" s="16" t="s">
        <v>48</v>
      </c>
    </row>
    <row r="59" spans="1:5" ht="12" thickTop="1">
      <c r="A59" s="44">
        <v>1</v>
      </c>
      <c r="B59" s="45" t="s">
        <v>14</v>
      </c>
      <c r="C59" s="45" t="s">
        <v>5</v>
      </c>
      <c r="D59" s="46">
        <v>3</v>
      </c>
      <c r="E59" s="24" t="s">
        <v>58</v>
      </c>
    </row>
    <row r="60" spans="1:5" ht="11.25">
      <c r="A60" s="36">
        <f aca="true" t="shared" si="3" ref="A60:A88">A59+1</f>
        <v>2</v>
      </c>
      <c r="B60" s="37" t="s">
        <v>16</v>
      </c>
      <c r="C60" s="37" t="s">
        <v>5</v>
      </c>
      <c r="D60" s="38">
        <v>3</v>
      </c>
      <c r="E60" s="24" t="s">
        <v>59</v>
      </c>
    </row>
    <row r="61" spans="1:5" ht="11.25">
      <c r="A61" s="36">
        <f t="shared" si="3"/>
        <v>3</v>
      </c>
      <c r="B61" s="37" t="s">
        <v>17</v>
      </c>
      <c r="C61" s="37" t="s">
        <v>1</v>
      </c>
      <c r="D61" s="38">
        <v>15</v>
      </c>
      <c r="E61" s="20" t="s">
        <v>60</v>
      </c>
    </row>
    <row r="62" spans="1:5" s="13" customFormat="1" ht="11.25">
      <c r="A62" s="36">
        <f t="shared" si="3"/>
        <v>4</v>
      </c>
      <c r="B62" s="37" t="s">
        <v>18</v>
      </c>
      <c r="C62" s="37" t="s">
        <v>3</v>
      </c>
      <c r="D62" s="38">
        <v>8</v>
      </c>
      <c r="E62" s="24" t="s">
        <v>50</v>
      </c>
    </row>
    <row r="63" spans="1:5" s="13" customFormat="1" ht="11.25">
      <c r="A63" s="36">
        <f t="shared" si="3"/>
        <v>5</v>
      </c>
      <c r="B63" s="37" t="s">
        <v>19</v>
      </c>
      <c r="C63" s="37" t="s">
        <v>5</v>
      </c>
      <c r="D63" s="38">
        <v>13</v>
      </c>
      <c r="E63" s="24" t="s">
        <v>478</v>
      </c>
    </row>
    <row r="64" spans="1:5" ht="11.25">
      <c r="A64" s="36">
        <f t="shared" si="3"/>
        <v>6</v>
      </c>
      <c r="B64" s="37" t="s">
        <v>20</v>
      </c>
      <c r="C64" s="37" t="s">
        <v>5</v>
      </c>
      <c r="D64" s="38">
        <v>30</v>
      </c>
      <c r="E64" s="39" t="s">
        <v>61</v>
      </c>
    </row>
    <row r="65" spans="1:5" ht="11.25">
      <c r="A65" s="36">
        <f t="shared" si="3"/>
        <v>7</v>
      </c>
      <c r="B65" s="37" t="s">
        <v>21</v>
      </c>
      <c r="C65" s="37" t="s">
        <v>5</v>
      </c>
      <c r="D65" s="38">
        <v>30</v>
      </c>
      <c r="E65" s="39" t="s">
        <v>62</v>
      </c>
    </row>
    <row r="66" spans="1:5" ht="11.25">
      <c r="A66" s="36">
        <f t="shared" si="3"/>
        <v>8</v>
      </c>
      <c r="B66" s="37" t="s">
        <v>22</v>
      </c>
      <c r="C66" s="37" t="s">
        <v>5</v>
      </c>
      <c r="D66" s="38">
        <v>30</v>
      </c>
      <c r="E66" s="39" t="s">
        <v>63</v>
      </c>
    </row>
    <row r="67" spans="1:5" ht="11.25">
      <c r="A67" s="36">
        <f t="shared" si="3"/>
        <v>9</v>
      </c>
      <c r="B67" s="37" t="s">
        <v>23</v>
      </c>
      <c r="C67" s="37" t="s">
        <v>5</v>
      </c>
      <c r="D67" s="38">
        <v>15</v>
      </c>
      <c r="E67" s="39" t="s">
        <v>64</v>
      </c>
    </row>
    <row r="68" spans="1:5" ht="11.25">
      <c r="A68" s="36">
        <f t="shared" si="3"/>
        <v>10</v>
      </c>
      <c r="B68" s="37" t="s">
        <v>24</v>
      </c>
      <c r="C68" s="37" t="s">
        <v>5</v>
      </c>
      <c r="D68" s="38">
        <v>30</v>
      </c>
      <c r="E68" s="39" t="s">
        <v>65</v>
      </c>
    </row>
    <row r="69" spans="1:5" ht="11.25">
      <c r="A69" s="36">
        <f t="shared" si="3"/>
        <v>11</v>
      </c>
      <c r="B69" s="37" t="s">
        <v>25</v>
      </c>
      <c r="C69" s="37" t="s">
        <v>5</v>
      </c>
      <c r="D69" s="38">
        <v>30</v>
      </c>
      <c r="E69" s="39" t="s">
        <v>66</v>
      </c>
    </row>
    <row r="70" spans="1:5" ht="11.25">
      <c r="A70" s="36">
        <f t="shared" si="3"/>
        <v>12</v>
      </c>
      <c r="B70" s="37" t="s">
        <v>26</v>
      </c>
      <c r="C70" s="37" t="s">
        <v>5</v>
      </c>
      <c r="D70" s="38">
        <v>26</v>
      </c>
      <c r="E70" s="39" t="s">
        <v>67</v>
      </c>
    </row>
    <row r="71" spans="1:5" ht="11.25">
      <c r="A71" s="36">
        <f t="shared" si="3"/>
        <v>13</v>
      </c>
      <c r="B71" s="37" t="s">
        <v>27</v>
      </c>
      <c r="C71" s="37" t="s">
        <v>5</v>
      </c>
      <c r="D71" s="38">
        <v>30</v>
      </c>
      <c r="E71" s="39" t="s">
        <v>68</v>
      </c>
    </row>
    <row r="72" spans="1:5" ht="11.25">
      <c r="A72" s="36">
        <f t="shared" si="3"/>
        <v>14</v>
      </c>
      <c r="B72" s="37" t="s">
        <v>28</v>
      </c>
      <c r="C72" s="37" t="s">
        <v>5</v>
      </c>
      <c r="D72" s="38">
        <v>20</v>
      </c>
      <c r="E72" s="39" t="s">
        <v>69</v>
      </c>
    </row>
    <row r="73" spans="1:5" ht="11.25">
      <c r="A73" s="36">
        <f t="shared" si="3"/>
        <v>15</v>
      </c>
      <c r="B73" s="37" t="s">
        <v>29</v>
      </c>
      <c r="C73" s="37" t="s">
        <v>5</v>
      </c>
      <c r="D73" s="38">
        <v>35</v>
      </c>
      <c r="E73" s="39" t="s">
        <v>479</v>
      </c>
    </row>
    <row r="74" spans="1:5" ht="11.25">
      <c r="A74" s="36">
        <f t="shared" si="3"/>
        <v>16</v>
      </c>
      <c r="B74" s="37" t="s">
        <v>30</v>
      </c>
      <c r="C74" s="37" t="s">
        <v>5</v>
      </c>
      <c r="D74" s="38">
        <v>4</v>
      </c>
      <c r="E74" s="8" t="s">
        <v>54</v>
      </c>
    </row>
    <row r="75" spans="1:5" ht="11.25">
      <c r="A75" s="36">
        <f t="shared" si="3"/>
        <v>17</v>
      </c>
      <c r="B75" s="37" t="s">
        <v>31</v>
      </c>
      <c r="C75" s="37" t="s">
        <v>5</v>
      </c>
      <c r="D75" s="38">
        <v>30</v>
      </c>
      <c r="E75" s="39" t="s">
        <v>70</v>
      </c>
    </row>
    <row r="76" spans="1:5" ht="11.25">
      <c r="A76" s="36">
        <f t="shared" si="3"/>
        <v>18</v>
      </c>
      <c r="B76" s="37" t="s">
        <v>32</v>
      </c>
      <c r="C76" s="37" t="s">
        <v>5</v>
      </c>
      <c r="D76" s="38">
        <v>30</v>
      </c>
      <c r="E76" s="39" t="s">
        <v>71</v>
      </c>
    </row>
    <row r="77" spans="1:5" ht="11.25">
      <c r="A77" s="36">
        <f t="shared" si="3"/>
        <v>19</v>
      </c>
      <c r="B77" s="37" t="s">
        <v>33</v>
      </c>
      <c r="C77" s="37" t="s">
        <v>5</v>
      </c>
      <c r="D77" s="38">
        <v>30</v>
      </c>
      <c r="E77" s="39" t="s">
        <v>72</v>
      </c>
    </row>
    <row r="78" spans="1:5" ht="11.25">
      <c r="A78" s="36">
        <f t="shared" si="3"/>
        <v>20</v>
      </c>
      <c r="B78" s="37" t="s">
        <v>34</v>
      </c>
      <c r="C78" s="37" t="s">
        <v>5</v>
      </c>
      <c r="D78" s="38">
        <v>30</v>
      </c>
      <c r="E78" s="39" t="s">
        <v>73</v>
      </c>
    </row>
    <row r="79" spans="1:5" ht="11.25">
      <c r="A79" s="36">
        <f t="shared" si="3"/>
        <v>21</v>
      </c>
      <c r="B79" s="37" t="s">
        <v>35</v>
      </c>
      <c r="C79" s="37" t="s">
        <v>5</v>
      </c>
      <c r="D79" s="38">
        <v>1</v>
      </c>
      <c r="E79" s="24" t="s">
        <v>480</v>
      </c>
    </row>
    <row r="80" spans="1:5" ht="11.25">
      <c r="A80" s="36">
        <f t="shared" si="3"/>
        <v>22</v>
      </c>
      <c r="B80" s="37" t="s">
        <v>36</v>
      </c>
      <c r="C80" s="37" t="s">
        <v>5</v>
      </c>
      <c r="D80" s="38">
        <v>1</v>
      </c>
      <c r="E80" s="24" t="s">
        <v>481</v>
      </c>
    </row>
    <row r="81" spans="1:5" ht="11.25">
      <c r="A81" s="36">
        <f t="shared" si="3"/>
        <v>23</v>
      </c>
      <c r="B81" s="37" t="s">
        <v>37</v>
      </c>
      <c r="C81" s="37" t="s">
        <v>5</v>
      </c>
      <c r="D81" s="38">
        <v>10</v>
      </c>
      <c r="E81" s="47" t="s">
        <v>482</v>
      </c>
    </row>
    <row r="82" spans="1:5" ht="11.25">
      <c r="A82" s="48">
        <f t="shared" si="3"/>
        <v>24</v>
      </c>
      <c r="B82" s="49" t="s">
        <v>169</v>
      </c>
      <c r="C82" s="49" t="s">
        <v>1</v>
      </c>
      <c r="D82" s="50">
        <v>6</v>
      </c>
      <c r="E82" s="51" t="s">
        <v>188</v>
      </c>
    </row>
    <row r="83" spans="1:5" ht="11.25">
      <c r="A83" s="48">
        <f t="shared" si="3"/>
        <v>25</v>
      </c>
      <c r="B83" s="49" t="s">
        <v>170</v>
      </c>
      <c r="C83" s="49" t="s">
        <v>5</v>
      </c>
      <c r="D83" s="50">
        <v>11</v>
      </c>
      <c r="E83" s="51" t="s">
        <v>177</v>
      </c>
    </row>
    <row r="84" spans="1:5" ht="22.5">
      <c r="A84" s="48">
        <f t="shared" si="3"/>
        <v>26</v>
      </c>
      <c r="B84" s="49" t="s">
        <v>171</v>
      </c>
      <c r="C84" s="49" t="s">
        <v>5</v>
      </c>
      <c r="D84" s="50">
        <v>1</v>
      </c>
      <c r="E84" s="52" t="s">
        <v>181</v>
      </c>
    </row>
    <row r="85" spans="1:5" ht="11.25">
      <c r="A85" s="48">
        <f t="shared" si="3"/>
        <v>27</v>
      </c>
      <c r="B85" s="49" t="s">
        <v>172</v>
      </c>
      <c r="C85" s="49" t="s">
        <v>5</v>
      </c>
      <c r="D85" s="50">
        <v>1</v>
      </c>
      <c r="E85" s="8" t="s">
        <v>54</v>
      </c>
    </row>
    <row r="86" spans="1:5" ht="11.25">
      <c r="A86" s="48">
        <f t="shared" si="3"/>
        <v>28</v>
      </c>
      <c r="B86" s="49" t="s">
        <v>173</v>
      </c>
      <c r="C86" s="49" t="s">
        <v>5</v>
      </c>
      <c r="D86" s="50">
        <v>1</v>
      </c>
      <c r="E86" s="8" t="s">
        <v>54</v>
      </c>
    </row>
    <row r="87" spans="1:5" ht="22.5">
      <c r="A87" s="48">
        <f t="shared" si="3"/>
        <v>29</v>
      </c>
      <c r="B87" s="49" t="s">
        <v>174</v>
      </c>
      <c r="C87" s="49" t="s">
        <v>5</v>
      </c>
      <c r="D87" s="50">
        <v>1</v>
      </c>
      <c r="E87" s="52" t="s">
        <v>178</v>
      </c>
    </row>
    <row r="88" spans="1:5" ht="22.5">
      <c r="A88" s="48">
        <f t="shared" si="3"/>
        <v>30</v>
      </c>
      <c r="B88" s="49" t="s">
        <v>175</v>
      </c>
      <c r="C88" s="49" t="s">
        <v>5</v>
      </c>
      <c r="D88" s="50">
        <v>1</v>
      </c>
      <c r="E88" s="52" t="s">
        <v>179</v>
      </c>
    </row>
    <row r="89" spans="1:7" ht="22.5">
      <c r="A89" s="48">
        <v>31</v>
      </c>
      <c r="B89" s="49" t="s">
        <v>176</v>
      </c>
      <c r="C89" s="49" t="s">
        <v>5</v>
      </c>
      <c r="D89" s="50">
        <v>1</v>
      </c>
      <c r="E89" s="52" t="s">
        <v>180</v>
      </c>
      <c r="G89" s="21" t="s">
        <v>15</v>
      </c>
    </row>
    <row r="90" spans="1:5" ht="11.25">
      <c r="A90" s="48">
        <f>A89+1</f>
        <v>32</v>
      </c>
      <c r="B90" s="49" t="s">
        <v>165</v>
      </c>
      <c r="C90" s="49" t="s">
        <v>5</v>
      </c>
      <c r="D90" s="50">
        <v>2</v>
      </c>
      <c r="E90" s="8" t="s">
        <v>54</v>
      </c>
    </row>
    <row r="91" spans="1:5" ht="11.25">
      <c r="A91" s="3">
        <f>A90+1</f>
        <v>33</v>
      </c>
      <c r="B91" s="53" t="s">
        <v>38</v>
      </c>
      <c r="C91" s="53" t="s">
        <v>5</v>
      </c>
      <c r="D91" s="53">
        <v>3</v>
      </c>
      <c r="E91" s="53" t="s">
        <v>54</v>
      </c>
    </row>
    <row r="92" spans="1:5" ht="12" thickBot="1">
      <c r="A92" s="48">
        <f>A91+1</f>
        <v>34</v>
      </c>
      <c r="B92" s="150" t="s">
        <v>384</v>
      </c>
      <c r="C92" s="150" t="s">
        <v>5</v>
      </c>
      <c r="D92" s="151">
        <v>10</v>
      </c>
      <c r="E92" s="150" t="s">
        <v>409</v>
      </c>
    </row>
    <row r="93" spans="1:5" ht="12.75" thickBot="1" thickTop="1">
      <c r="A93" s="28" t="s">
        <v>56</v>
      </c>
      <c r="B93" s="29"/>
      <c r="C93" s="2"/>
      <c r="D93" s="54">
        <f>SUM(D59:D92)</f>
        <v>492</v>
      </c>
      <c r="E93" s="1"/>
    </row>
    <row r="94" spans="1:5" ht="12.75" thickBot="1" thickTop="1">
      <c r="A94" s="32" t="s">
        <v>74</v>
      </c>
      <c r="B94" s="33"/>
      <c r="C94" s="33"/>
      <c r="D94" s="33"/>
      <c r="E94" s="34"/>
    </row>
    <row r="95" spans="1:5" ht="12.75" thickBot="1" thickTop="1">
      <c r="A95" s="35" t="s">
        <v>211</v>
      </c>
      <c r="B95" s="12"/>
      <c r="C95" s="12"/>
      <c r="D95" s="12"/>
      <c r="E95" s="43" t="s">
        <v>193</v>
      </c>
    </row>
    <row r="96" spans="1:5" ht="12.75" thickBot="1" thickTop="1">
      <c r="A96" s="14"/>
      <c r="B96" s="15" t="s">
        <v>45</v>
      </c>
      <c r="C96" s="15" t="s">
        <v>46</v>
      </c>
      <c r="D96" s="15" t="s">
        <v>47</v>
      </c>
      <c r="E96" s="16" t="s">
        <v>48</v>
      </c>
    </row>
    <row r="97" spans="1:5" ht="12" thickTop="1">
      <c r="A97" s="36">
        <v>1</v>
      </c>
      <c r="B97" s="37" t="s">
        <v>17</v>
      </c>
      <c r="C97" s="37" t="s">
        <v>1</v>
      </c>
      <c r="D97" s="38">
        <v>15</v>
      </c>
      <c r="E97" s="20" t="s">
        <v>49</v>
      </c>
    </row>
    <row r="98" spans="1:5" ht="11.25">
      <c r="A98" s="36">
        <f aca="true" t="shared" si="4" ref="A98:A111">A97+1</f>
        <v>2</v>
      </c>
      <c r="B98" s="37" t="s">
        <v>18</v>
      </c>
      <c r="C98" s="37" t="s">
        <v>3</v>
      </c>
      <c r="D98" s="38">
        <v>8</v>
      </c>
      <c r="E98" s="24" t="s">
        <v>50</v>
      </c>
    </row>
    <row r="99" spans="1:5" ht="11.25">
      <c r="A99" s="36">
        <f t="shared" si="4"/>
        <v>3</v>
      </c>
      <c r="B99" s="37" t="s">
        <v>19</v>
      </c>
      <c r="C99" s="37" t="s">
        <v>5</v>
      </c>
      <c r="D99" s="38">
        <v>13</v>
      </c>
      <c r="E99" s="25" t="s">
        <v>158</v>
      </c>
    </row>
    <row r="100" spans="1:5" ht="11.25">
      <c r="A100" s="36">
        <f t="shared" si="4"/>
        <v>4</v>
      </c>
      <c r="B100" s="37" t="s">
        <v>212</v>
      </c>
      <c r="C100" s="37" t="s">
        <v>5</v>
      </c>
      <c r="D100" s="38">
        <v>24</v>
      </c>
      <c r="E100" s="24" t="s">
        <v>51</v>
      </c>
    </row>
    <row r="101" spans="1:5" ht="11.25">
      <c r="A101" s="36">
        <f t="shared" si="4"/>
        <v>5</v>
      </c>
      <c r="B101" s="37" t="s">
        <v>213</v>
      </c>
      <c r="C101" s="37" t="s">
        <v>5</v>
      </c>
      <c r="D101" s="38">
        <v>32</v>
      </c>
      <c r="E101" s="24" t="s">
        <v>214</v>
      </c>
    </row>
    <row r="102" spans="1:5" ht="11.25">
      <c r="A102" s="36">
        <f t="shared" si="4"/>
        <v>6</v>
      </c>
      <c r="B102" s="37" t="s">
        <v>29</v>
      </c>
      <c r="C102" s="37" t="s">
        <v>5</v>
      </c>
      <c r="D102" s="38">
        <v>24</v>
      </c>
      <c r="E102" s="24" t="s">
        <v>215</v>
      </c>
    </row>
    <row r="103" spans="1:5" ht="11.25">
      <c r="A103" s="36">
        <f t="shared" si="4"/>
        <v>7</v>
      </c>
      <c r="B103" s="37" t="s">
        <v>216</v>
      </c>
      <c r="C103" s="37" t="s">
        <v>3</v>
      </c>
      <c r="D103" s="38">
        <v>8</v>
      </c>
      <c r="E103" s="39" t="s">
        <v>217</v>
      </c>
    </row>
    <row r="104" spans="1:5" ht="11.25">
      <c r="A104" s="36">
        <f t="shared" si="4"/>
        <v>8</v>
      </c>
      <c r="B104" s="40" t="s">
        <v>218</v>
      </c>
      <c r="C104" s="37" t="s">
        <v>5</v>
      </c>
      <c r="D104" s="38">
        <v>70</v>
      </c>
      <c r="E104" s="27" t="s">
        <v>55</v>
      </c>
    </row>
    <row r="105" spans="1:5" ht="11.25">
      <c r="A105" s="36">
        <f t="shared" si="4"/>
        <v>9</v>
      </c>
      <c r="B105" s="37" t="s">
        <v>11</v>
      </c>
      <c r="C105" s="37" t="s">
        <v>5</v>
      </c>
      <c r="D105" s="38">
        <v>16</v>
      </c>
      <c r="E105" s="41" t="s">
        <v>54</v>
      </c>
    </row>
    <row r="106" spans="1:5" ht="11.25">
      <c r="A106" s="36">
        <f t="shared" si="4"/>
        <v>10</v>
      </c>
      <c r="B106" s="37" t="s">
        <v>219</v>
      </c>
      <c r="C106" s="37" t="s">
        <v>1</v>
      </c>
      <c r="D106" s="38">
        <v>6</v>
      </c>
      <c r="E106" s="24" t="s">
        <v>159</v>
      </c>
    </row>
    <row r="107" spans="1:5" ht="11.25">
      <c r="A107" s="36">
        <f t="shared" si="4"/>
        <v>11</v>
      </c>
      <c r="B107" s="37" t="s">
        <v>220</v>
      </c>
      <c r="C107" s="37" t="s">
        <v>5</v>
      </c>
      <c r="D107" s="38">
        <v>1</v>
      </c>
      <c r="E107" s="24" t="s">
        <v>221</v>
      </c>
    </row>
    <row r="108" spans="1:5" ht="12" thickBot="1">
      <c r="A108" s="42">
        <f t="shared" si="4"/>
        <v>12</v>
      </c>
      <c r="B108" s="37" t="s">
        <v>165</v>
      </c>
      <c r="C108" s="37" t="s">
        <v>5</v>
      </c>
      <c r="D108" s="37">
        <v>2</v>
      </c>
      <c r="E108" s="37" t="s">
        <v>382</v>
      </c>
    </row>
    <row r="109" spans="1:5" ht="12.75" thickBot="1" thickTop="1">
      <c r="A109" s="42">
        <f t="shared" si="4"/>
        <v>13</v>
      </c>
      <c r="B109" s="37" t="s">
        <v>166</v>
      </c>
      <c r="C109" s="37" t="s">
        <v>5</v>
      </c>
      <c r="D109" s="37">
        <v>3</v>
      </c>
      <c r="E109" s="37" t="s">
        <v>167</v>
      </c>
    </row>
    <row r="110" spans="1:5" ht="12.75" thickBot="1" thickTop="1">
      <c r="A110" s="42">
        <f t="shared" si="4"/>
        <v>14</v>
      </c>
      <c r="B110" s="37" t="s">
        <v>381</v>
      </c>
      <c r="C110" s="37" t="s">
        <v>5</v>
      </c>
      <c r="D110" s="37">
        <v>3</v>
      </c>
      <c r="E110" s="37" t="s">
        <v>383</v>
      </c>
    </row>
    <row r="111" spans="1:5" ht="12.75" thickBot="1" thickTop="1">
      <c r="A111" s="42">
        <f t="shared" si="4"/>
        <v>15</v>
      </c>
      <c r="B111" s="37" t="s">
        <v>222</v>
      </c>
      <c r="C111" s="37" t="s">
        <v>5</v>
      </c>
      <c r="D111" s="37">
        <v>2</v>
      </c>
      <c r="E111" s="53" t="s">
        <v>54</v>
      </c>
    </row>
    <row r="112" spans="1:5" ht="12.75" thickBot="1" thickTop="1">
      <c r="A112" s="28" t="s">
        <v>56</v>
      </c>
      <c r="B112" s="37"/>
      <c r="C112" s="37"/>
      <c r="D112" s="54">
        <f>SUM(D97:D111)</f>
        <v>227</v>
      </c>
      <c r="E112" s="37"/>
    </row>
    <row r="113" ht="12" thickTop="1"/>
  </sheetData>
  <sheetProtection/>
  <printOptions gridLines="1"/>
  <pageMargins left="0.1968503937007874" right="0.1968503937007874" top="0.4330708661417323" bottom="0.1968503937007874" header="0.2362204724409449" footer="0.1968503937007874"/>
  <pageSetup horizontalDpi="600" verticalDpi="600" orientation="landscape" paperSize="9" r:id="rId1"/>
  <headerFooter alignWithMargins="0">
    <oddHeader>&amp;C&amp;"Arial CE,Félkövér"&amp;A</oddHeader>
    <oddFooter xml:space="preserve">&amp;RRaiffeisen Bank Rt. Raiffeisen Expressz 6.1.3.0 </oddFooter>
  </headerFooter>
  <rowBreaks count="4" manualBreakCount="4">
    <brk id="18" max="255" man="1"/>
    <brk id="38" max="255" man="1"/>
    <brk id="55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3"/>
  <sheetViews>
    <sheetView zoomScalePageLayoutView="0" workbookViewId="0" topLeftCell="A10">
      <selection activeCell="J34" sqref="J34"/>
    </sheetView>
  </sheetViews>
  <sheetFormatPr defaultColWidth="10.25390625" defaultRowHeight="12.75"/>
  <cols>
    <col min="1" max="1" width="1.625" style="156" customWidth="1"/>
    <col min="2" max="2" width="5.625" style="156" customWidth="1"/>
    <col min="3" max="3" width="11.75390625" style="156" customWidth="1"/>
    <col min="4" max="4" width="9.25390625" style="156" customWidth="1"/>
    <col min="5" max="5" width="5.625" style="156" customWidth="1"/>
    <col min="6" max="6" width="2.75390625" style="156" customWidth="1"/>
    <col min="7" max="7" width="2.75390625" style="212" customWidth="1"/>
    <col min="8" max="8" width="30.00390625" style="156" customWidth="1"/>
    <col min="9" max="9" width="7.375" style="156" customWidth="1"/>
    <col min="10" max="10" width="17.875" style="156" customWidth="1"/>
    <col min="11" max="16384" width="10.25390625" style="156" customWidth="1"/>
  </cols>
  <sheetData>
    <row r="1" spans="1:10" ht="14.25" customHeight="1" thickBot="1">
      <c r="A1" s="152"/>
      <c r="B1" s="153" t="s">
        <v>410</v>
      </c>
      <c r="C1" s="154"/>
      <c r="D1" s="154"/>
      <c r="E1" s="154"/>
      <c r="F1" s="154"/>
      <c r="G1" s="155"/>
      <c r="H1" s="154"/>
      <c r="I1" s="154"/>
      <c r="J1" s="154"/>
    </row>
    <row r="2" spans="1:10" ht="11.25">
      <c r="A2" s="157"/>
      <c r="B2" s="158" t="s">
        <v>77</v>
      </c>
      <c r="C2" s="159"/>
      <c r="D2" s="160" t="str">
        <f>J2</f>
        <v>'PCAA'</v>
      </c>
      <c r="E2" s="158">
        <v>4</v>
      </c>
      <c r="F2" s="161" t="s">
        <v>271</v>
      </c>
      <c r="G2" s="162"/>
      <c r="H2" s="159" t="s">
        <v>291</v>
      </c>
      <c r="I2" s="159"/>
      <c r="J2" s="163" t="s">
        <v>282</v>
      </c>
    </row>
    <row r="3" spans="1:10" ht="11.25">
      <c r="A3" s="157"/>
      <c r="B3" s="164" t="s">
        <v>292</v>
      </c>
      <c r="C3" s="165"/>
      <c r="D3" s="166" t="s">
        <v>293</v>
      </c>
      <c r="E3" s="167">
        <v>3</v>
      </c>
      <c r="F3" s="168" t="s">
        <v>271</v>
      </c>
      <c r="G3" s="169"/>
      <c r="H3" s="165" t="s">
        <v>294</v>
      </c>
      <c r="I3" s="165"/>
      <c r="J3" s="170" t="s">
        <v>283</v>
      </c>
    </row>
    <row r="4" spans="1:10" ht="11.25">
      <c r="A4" s="157"/>
      <c r="B4" s="171"/>
      <c r="C4" s="172"/>
      <c r="D4" s="173"/>
      <c r="E4" s="171">
        <v>35</v>
      </c>
      <c r="F4" s="174" t="s">
        <v>271</v>
      </c>
      <c r="G4" s="175"/>
      <c r="H4" s="172" t="s">
        <v>295</v>
      </c>
      <c r="I4" s="172"/>
      <c r="J4" s="176" t="s">
        <v>411</v>
      </c>
    </row>
    <row r="5" spans="1:10" ht="11.25">
      <c r="A5" s="157"/>
      <c r="B5" s="167"/>
      <c r="C5" s="165"/>
      <c r="D5" s="166"/>
      <c r="E5" s="167">
        <v>6</v>
      </c>
      <c r="F5" s="168" t="s">
        <v>271</v>
      </c>
      <c r="G5" s="169"/>
      <c r="H5" s="165" t="s">
        <v>296</v>
      </c>
      <c r="I5" s="165"/>
      <c r="J5" s="170"/>
    </row>
    <row r="6" spans="1:10" ht="11.25">
      <c r="A6" s="157"/>
      <c r="B6" s="171"/>
      <c r="C6" s="172"/>
      <c r="D6" s="173"/>
      <c r="E6" s="171">
        <v>4</v>
      </c>
      <c r="F6" s="174" t="s">
        <v>271</v>
      </c>
      <c r="G6" s="175"/>
      <c r="H6" s="172" t="s">
        <v>297</v>
      </c>
      <c r="I6" s="172"/>
      <c r="J6" s="171"/>
    </row>
    <row r="7" spans="1:10" ht="11.25">
      <c r="A7" s="157"/>
      <c r="B7" s="167"/>
      <c r="C7" s="165"/>
      <c r="D7" s="166"/>
      <c r="E7" s="167">
        <v>35</v>
      </c>
      <c r="F7" s="168" t="s">
        <v>271</v>
      </c>
      <c r="G7" s="169"/>
      <c r="H7" s="165" t="s">
        <v>412</v>
      </c>
      <c r="I7" s="165"/>
      <c r="J7" s="170"/>
    </row>
    <row r="8" spans="1:10" ht="12" customHeight="1">
      <c r="A8" s="157"/>
      <c r="B8" s="171"/>
      <c r="C8" s="172"/>
      <c r="D8" s="173"/>
      <c r="E8" s="171">
        <v>35</v>
      </c>
      <c r="F8" s="174" t="s">
        <v>271</v>
      </c>
      <c r="G8" s="175"/>
      <c r="H8" s="172" t="s">
        <v>299</v>
      </c>
      <c r="I8" s="172"/>
      <c r="J8" s="171"/>
    </row>
    <row r="9" spans="1:10" ht="11.25">
      <c r="A9" s="157"/>
      <c r="B9" s="167"/>
      <c r="C9" s="165"/>
      <c r="D9" s="166"/>
      <c r="E9" s="167">
        <v>35</v>
      </c>
      <c r="F9" s="168" t="s">
        <v>271</v>
      </c>
      <c r="G9" s="169"/>
      <c r="H9" s="165" t="s">
        <v>299</v>
      </c>
      <c r="I9" s="165"/>
      <c r="J9" s="170"/>
    </row>
    <row r="10" spans="1:10" ht="11.25">
      <c r="A10" s="157"/>
      <c r="B10" s="171"/>
      <c r="C10" s="172"/>
      <c r="D10" s="173"/>
      <c r="E10" s="171">
        <v>35</v>
      </c>
      <c r="F10" s="174" t="s">
        <v>271</v>
      </c>
      <c r="G10" s="175"/>
      <c r="H10" s="172" t="s">
        <v>299</v>
      </c>
      <c r="I10" s="172"/>
      <c r="J10" s="171"/>
    </row>
    <row r="11" spans="1:10" ht="11.25">
      <c r="A11" s="157"/>
      <c r="B11" s="167"/>
      <c r="C11" s="165"/>
      <c r="D11" s="166"/>
      <c r="E11" s="167">
        <v>4</v>
      </c>
      <c r="F11" s="168" t="s">
        <v>271</v>
      </c>
      <c r="G11" s="169"/>
      <c r="H11" s="214" t="s">
        <v>300</v>
      </c>
      <c r="I11" s="215"/>
      <c r="J11" s="170"/>
    </row>
    <row r="12" spans="1:10" ht="11.25">
      <c r="A12" s="157"/>
      <c r="B12" s="171"/>
      <c r="C12" s="172"/>
      <c r="D12" s="173"/>
      <c r="E12" s="171">
        <v>6</v>
      </c>
      <c r="F12" s="174" t="s">
        <v>271</v>
      </c>
      <c r="G12" s="175"/>
      <c r="H12" s="214"/>
      <c r="I12" s="215"/>
      <c r="J12" s="176"/>
    </row>
    <row r="13" spans="1:10" ht="11.25">
      <c r="A13" s="157"/>
      <c r="B13" s="167"/>
      <c r="C13" s="165"/>
      <c r="D13" s="166"/>
      <c r="E13" s="167">
        <v>3</v>
      </c>
      <c r="F13" s="168" t="s">
        <v>271</v>
      </c>
      <c r="G13" s="169"/>
      <c r="H13" s="214"/>
      <c r="I13" s="215"/>
      <c r="J13" s="170"/>
    </row>
    <row r="14" spans="1:10" ht="11.25">
      <c r="A14" s="157"/>
      <c r="B14" s="171"/>
      <c r="C14" s="172"/>
      <c r="D14" s="173"/>
      <c r="E14" s="171">
        <v>35</v>
      </c>
      <c r="F14" s="174" t="s">
        <v>271</v>
      </c>
      <c r="G14" s="175"/>
      <c r="H14" s="172" t="s">
        <v>301</v>
      </c>
      <c r="I14" s="172"/>
      <c r="J14" s="176"/>
    </row>
    <row r="15" spans="1:10" ht="11.25">
      <c r="A15" s="157"/>
      <c r="B15" s="167"/>
      <c r="C15" s="165"/>
      <c r="D15" s="166"/>
      <c r="E15" s="167">
        <v>20</v>
      </c>
      <c r="F15" s="168" t="s">
        <v>271</v>
      </c>
      <c r="G15" s="169"/>
      <c r="H15" s="165" t="s">
        <v>302</v>
      </c>
      <c r="I15" s="165"/>
      <c r="J15" s="170"/>
    </row>
    <row r="16" spans="1:10" ht="11.25">
      <c r="A16" s="157"/>
      <c r="B16" s="171"/>
      <c r="C16" s="172"/>
      <c r="D16" s="173"/>
      <c r="E16" s="171">
        <v>35</v>
      </c>
      <c r="F16" s="174" t="s">
        <v>271</v>
      </c>
      <c r="G16" s="175"/>
      <c r="H16" s="172" t="s">
        <v>303</v>
      </c>
      <c r="I16" s="172"/>
      <c r="J16" s="176"/>
    </row>
    <row r="17" spans="1:10" ht="11.25">
      <c r="A17" s="157"/>
      <c r="B17" s="167"/>
      <c r="C17" s="165"/>
      <c r="D17" s="166"/>
      <c r="E17" s="167">
        <v>1</v>
      </c>
      <c r="F17" s="168" t="s">
        <v>271</v>
      </c>
      <c r="G17" s="169"/>
      <c r="H17" s="165" t="s">
        <v>304</v>
      </c>
      <c r="I17" s="165"/>
      <c r="J17" s="167"/>
    </row>
    <row r="18" spans="1:10" ht="11.25">
      <c r="A18" s="157"/>
      <c r="B18" s="171"/>
      <c r="C18" s="172"/>
      <c r="D18" s="173"/>
      <c r="E18" s="171">
        <v>1</v>
      </c>
      <c r="F18" s="174" t="s">
        <v>271</v>
      </c>
      <c r="G18" s="175"/>
      <c r="H18" s="172" t="s">
        <v>305</v>
      </c>
      <c r="I18" s="172"/>
      <c r="J18" s="171"/>
    </row>
    <row r="19" spans="1:10" ht="11.25" customHeight="1">
      <c r="A19" s="157"/>
      <c r="B19" s="167"/>
      <c r="C19" s="165"/>
      <c r="D19" s="166"/>
      <c r="E19" s="167">
        <v>1</v>
      </c>
      <c r="F19" s="168" t="s">
        <v>271</v>
      </c>
      <c r="G19" s="169"/>
      <c r="H19" s="165" t="s">
        <v>306</v>
      </c>
      <c r="I19" s="165"/>
      <c r="J19" s="167"/>
    </row>
    <row r="20" spans="1:10" ht="11.25">
      <c r="A20" s="157"/>
      <c r="B20" s="171"/>
      <c r="C20" s="172"/>
      <c r="D20" s="173"/>
      <c r="E20" s="171">
        <v>1</v>
      </c>
      <c r="F20" s="174" t="s">
        <v>271</v>
      </c>
      <c r="G20" s="175"/>
      <c r="H20" s="172" t="s">
        <v>307</v>
      </c>
      <c r="I20" s="172"/>
      <c r="J20" s="171"/>
    </row>
    <row r="21" spans="1:10" ht="11.25">
      <c r="A21" s="157"/>
      <c r="B21" s="167"/>
      <c r="C21" s="165"/>
      <c r="D21" s="166"/>
      <c r="E21" s="167">
        <v>1</v>
      </c>
      <c r="F21" s="168" t="s">
        <v>271</v>
      </c>
      <c r="G21" s="169"/>
      <c r="H21" s="165" t="s">
        <v>308</v>
      </c>
      <c r="I21" s="165"/>
      <c r="J21" s="167"/>
    </row>
    <row r="22" spans="1:10" ht="11.25">
      <c r="A22" s="157"/>
      <c r="B22" s="171"/>
      <c r="C22" s="172"/>
      <c r="D22" s="173"/>
      <c r="E22" s="171">
        <v>468</v>
      </c>
      <c r="F22" s="174" t="s">
        <v>271</v>
      </c>
      <c r="G22" s="175" t="s">
        <v>272</v>
      </c>
      <c r="H22" s="172" t="s">
        <v>309</v>
      </c>
      <c r="I22" s="172"/>
      <c r="J22" s="171"/>
    </row>
    <row r="23" spans="1:10" ht="11.25">
      <c r="A23" s="157"/>
      <c r="B23" s="177" t="s">
        <v>310</v>
      </c>
      <c r="C23" s="178"/>
      <c r="D23" s="179"/>
      <c r="E23" s="177">
        <f>SUM(E2:E22)</f>
        <v>768</v>
      </c>
      <c r="F23" s="180" t="s">
        <v>271</v>
      </c>
      <c r="G23" s="181"/>
      <c r="H23" s="178"/>
      <c r="I23" s="178"/>
      <c r="J23" s="182"/>
    </row>
    <row r="24" spans="1:10" ht="11.25">
      <c r="A24" s="183"/>
      <c r="B24" s="171" t="s">
        <v>77</v>
      </c>
      <c r="C24" s="172"/>
      <c r="D24" s="173" t="str">
        <f>J24</f>
        <v>PCBA'</v>
      </c>
      <c r="E24" s="171">
        <v>4</v>
      </c>
      <c r="F24" s="174" t="s">
        <v>271</v>
      </c>
      <c r="G24" s="175"/>
      <c r="H24" s="172" t="s">
        <v>291</v>
      </c>
      <c r="I24" s="172"/>
      <c r="J24" s="176" t="s">
        <v>284</v>
      </c>
    </row>
    <row r="25" spans="1:10" ht="12" customHeight="1">
      <c r="A25" s="184"/>
      <c r="B25" s="164" t="s">
        <v>311</v>
      </c>
      <c r="C25" s="165"/>
      <c r="D25" s="166" t="s">
        <v>293</v>
      </c>
      <c r="E25" s="167">
        <v>35</v>
      </c>
      <c r="F25" s="168" t="s">
        <v>271</v>
      </c>
      <c r="G25" s="169"/>
      <c r="H25" s="165" t="s">
        <v>312</v>
      </c>
      <c r="I25" s="165"/>
      <c r="J25" s="170"/>
    </row>
    <row r="26" spans="1:10" ht="11.25">
      <c r="A26" s="184"/>
      <c r="B26" s="171"/>
      <c r="C26" s="172"/>
      <c r="D26" s="173"/>
      <c r="E26" s="171">
        <v>35</v>
      </c>
      <c r="F26" s="174" t="s">
        <v>271</v>
      </c>
      <c r="G26" s="175"/>
      <c r="H26" s="172" t="s">
        <v>312</v>
      </c>
      <c r="I26" s="172"/>
      <c r="J26" s="171"/>
    </row>
    <row r="27" spans="1:10" ht="11.25">
      <c r="A27" s="184"/>
      <c r="B27" s="167"/>
      <c r="C27" s="165"/>
      <c r="D27" s="166"/>
      <c r="E27" s="167">
        <v>35</v>
      </c>
      <c r="F27" s="168" t="s">
        <v>271</v>
      </c>
      <c r="G27" s="169"/>
      <c r="H27" s="165" t="s">
        <v>312</v>
      </c>
      <c r="I27" s="165"/>
      <c r="J27" s="170"/>
    </row>
    <row r="28" spans="1:10" ht="11.25">
      <c r="A28" s="184"/>
      <c r="B28" s="171"/>
      <c r="C28" s="172"/>
      <c r="D28" s="173"/>
      <c r="E28" s="171">
        <v>35</v>
      </c>
      <c r="F28" s="174" t="s">
        <v>271</v>
      </c>
      <c r="G28" s="175"/>
      <c r="H28" s="172" t="s">
        <v>312</v>
      </c>
      <c r="I28" s="172"/>
      <c r="J28" s="171"/>
    </row>
    <row r="29" spans="1:10" ht="11.25">
      <c r="A29" s="184"/>
      <c r="B29" s="167"/>
      <c r="C29" s="165"/>
      <c r="D29" s="166"/>
      <c r="E29" s="167">
        <v>35</v>
      </c>
      <c r="F29" s="168" t="s">
        <v>271</v>
      </c>
      <c r="G29" s="169"/>
      <c r="H29" s="165" t="s">
        <v>312</v>
      </c>
      <c r="I29" s="165"/>
      <c r="J29" s="170"/>
    </row>
    <row r="30" spans="1:10" ht="11.25">
      <c r="A30" s="184"/>
      <c r="B30" s="171"/>
      <c r="C30" s="172"/>
      <c r="D30" s="173"/>
      <c r="E30" s="171">
        <v>4</v>
      </c>
      <c r="F30" s="174" t="s">
        <v>271</v>
      </c>
      <c r="G30" s="175"/>
      <c r="H30" s="172" t="s">
        <v>298</v>
      </c>
      <c r="I30" s="172"/>
      <c r="J30" s="176"/>
    </row>
    <row r="31" spans="1:10" ht="11.25">
      <c r="A31" s="184"/>
      <c r="B31" s="167"/>
      <c r="C31" s="165"/>
      <c r="D31" s="166"/>
      <c r="E31" s="167">
        <v>35</v>
      </c>
      <c r="F31" s="168" t="s">
        <v>271</v>
      </c>
      <c r="G31" s="169"/>
      <c r="H31" s="165" t="s">
        <v>313</v>
      </c>
      <c r="I31" s="165"/>
      <c r="J31" s="167"/>
    </row>
    <row r="32" spans="1:10" ht="11.25">
      <c r="A32" s="184"/>
      <c r="B32" s="171"/>
      <c r="C32" s="172"/>
      <c r="D32" s="173"/>
      <c r="E32" s="171">
        <v>25</v>
      </c>
      <c r="F32" s="174" t="s">
        <v>271</v>
      </c>
      <c r="G32" s="175"/>
      <c r="H32" s="172" t="s">
        <v>314</v>
      </c>
      <c r="I32" s="172"/>
      <c r="J32" s="176" t="s">
        <v>413</v>
      </c>
    </row>
    <row r="33" spans="1:10" ht="11.25">
      <c r="A33" s="184"/>
      <c r="B33" s="167"/>
      <c r="C33" s="165"/>
      <c r="D33" s="166"/>
      <c r="E33" s="167">
        <v>24</v>
      </c>
      <c r="F33" s="168" t="s">
        <v>271</v>
      </c>
      <c r="G33" s="169"/>
      <c r="H33" s="165" t="s">
        <v>260</v>
      </c>
      <c r="I33" s="165"/>
      <c r="J33" s="167" t="s">
        <v>273</v>
      </c>
    </row>
    <row r="34" spans="1:10" ht="11.25">
      <c r="A34" s="184"/>
      <c r="B34" s="171"/>
      <c r="C34" s="172"/>
      <c r="D34" s="173"/>
      <c r="E34" s="171">
        <v>28</v>
      </c>
      <c r="F34" s="174" t="s">
        <v>271</v>
      </c>
      <c r="G34" s="175"/>
      <c r="H34" s="172" t="s">
        <v>315</v>
      </c>
      <c r="I34" s="172"/>
      <c r="J34" s="171" t="s">
        <v>274</v>
      </c>
    </row>
    <row r="35" spans="1:10" ht="11.25">
      <c r="A35" s="184"/>
      <c r="B35" s="167"/>
      <c r="C35" s="165"/>
      <c r="D35" s="166"/>
      <c r="E35" s="167">
        <v>4</v>
      </c>
      <c r="F35" s="168" t="s">
        <v>271</v>
      </c>
      <c r="G35" s="169"/>
      <c r="H35" s="216" t="s">
        <v>300</v>
      </c>
      <c r="I35" s="217"/>
      <c r="J35" s="170"/>
    </row>
    <row r="36" spans="1:10" ht="11.25">
      <c r="A36" s="184"/>
      <c r="B36" s="171"/>
      <c r="C36" s="172"/>
      <c r="D36" s="173"/>
      <c r="E36" s="171">
        <v>6</v>
      </c>
      <c r="F36" s="174" t="s">
        <v>271</v>
      </c>
      <c r="G36" s="175"/>
      <c r="H36" s="218"/>
      <c r="I36" s="217"/>
      <c r="J36" s="176"/>
    </row>
    <row r="37" spans="1:10" ht="11.25">
      <c r="A37" s="184"/>
      <c r="B37" s="167"/>
      <c r="C37" s="165"/>
      <c r="D37" s="166"/>
      <c r="E37" s="167">
        <v>3</v>
      </c>
      <c r="F37" s="168" t="s">
        <v>271</v>
      </c>
      <c r="G37" s="169"/>
      <c r="H37" s="218"/>
      <c r="I37" s="217"/>
      <c r="J37" s="170"/>
    </row>
    <row r="38" spans="1:10" ht="11.25">
      <c r="A38" s="184"/>
      <c r="B38" s="171"/>
      <c r="C38" s="172"/>
      <c r="D38" s="173"/>
      <c r="E38" s="171">
        <v>3</v>
      </c>
      <c r="F38" s="174" t="s">
        <v>271</v>
      </c>
      <c r="G38" s="175"/>
      <c r="H38" s="172" t="s">
        <v>316</v>
      </c>
      <c r="I38" s="172"/>
      <c r="J38" s="171"/>
    </row>
    <row r="39" spans="1:10" ht="11.25">
      <c r="A39" s="184"/>
      <c r="B39" s="167"/>
      <c r="C39" s="165"/>
      <c r="D39" s="166"/>
      <c r="E39" s="167">
        <v>35</v>
      </c>
      <c r="F39" s="168" t="s">
        <v>271</v>
      </c>
      <c r="G39" s="169"/>
      <c r="H39" s="165" t="s">
        <v>414</v>
      </c>
      <c r="I39" s="165"/>
      <c r="J39" s="167"/>
    </row>
    <row r="40" spans="1:10" ht="11.25">
      <c r="A40" s="184"/>
      <c r="B40" s="171"/>
      <c r="C40" s="172"/>
      <c r="D40" s="173"/>
      <c r="E40" s="171">
        <v>422</v>
      </c>
      <c r="F40" s="174" t="s">
        <v>271</v>
      </c>
      <c r="G40" s="175" t="s">
        <v>272</v>
      </c>
      <c r="H40" s="172" t="s">
        <v>309</v>
      </c>
      <c r="I40" s="172"/>
      <c r="J40" s="171"/>
    </row>
    <row r="41" spans="1:10" ht="11.25">
      <c r="A41" s="184"/>
      <c r="B41" s="177" t="s">
        <v>310</v>
      </c>
      <c r="C41" s="178"/>
      <c r="D41" s="179"/>
      <c r="E41" s="177">
        <f>SUM(E24:E40)</f>
        <v>768</v>
      </c>
      <c r="F41" s="180" t="s">
        <v>271</v>
      </c>
      <c r="G41" s="181"/>
      <c r="H41" s="178"/>
      <c r="I41" s="178"/>
      <c r="J41" s="182"/>
    </row>
    <row r="42" spans="1:10" ht="11.25">
      <c r="A42" s="183"/>
      <c r="B42" s="171" t="s">
        <v>77</v>
      </c>
      <c r="C42" s="172"/>
      <c r="D42" s="173" t="str">
        <f>J42</f>
        <v>PCCA'</v>
      </c>
      <c r="E42" s="171">
        <v>4</v>
      </c>
      <c r="F42" s="174" t="s">
        <v>271</v>
      </c>
      <c r="G42" s="175"/>
      <c r="H42" s="172" t="s">
        <v>415</v>
      </c>
      <c r="I42" s="172"/>
      <c r="J42" s="176" t="s">
        <v>285</v>
      </c>
    </row>
    <row r="43" spans="1:10" ht="11.25">
      <c r="A43" s="157"/>
      <c r="B43" s="164" t="s">
        <v>317</v>
      </c>
      <c r="C43" s="165"/>
      <c r="D43" s="166" t="s">
        <v>293</v>
      </c>
      <c r="E43" s="167">
        <v>8</v>
      </c>
      <c r="F43" s="168" t="s">
        <v>271</v>
      </c>
      <c r="G43" s="169"/>
      <c r="H43" s="165" t="s">
        <v>318</v>
      </c>
      <c r="I43" s="165"/>
      <c r="J43" s="167"/>
    </row>
    <row r="44" spans="1:10" ht="11.25">
      <c r="A44" s="157"/>
      <c r="B44" s="185"/>
      <c r="C44" s="172"/>
      <c r="D44" s="173"/>
      <c r="E44" s="171">
        <v>8</v>
      </c>
      <c r="F44" s="174" t="s">
        <v>271</v>
      </c>
      <c r="G44" s="175"/>
      <c r="H44" s="172" t="s">
        <v>319</v>
      </c>
      <c r="I44" s="172"/>
      <c r="J44" s="171"/>
    </row>
    <row r="45" spans="1:10" ht="11.25">
      <c r="A45" s="157"/>
      <c r="B45" s="167"/>
      <c r="C45" s="165"/>
      <c r="D45" s="166"/>
      <c r="E45" s="167">
        <v>8</v>
      </c>
      <c r="F45" s="168" t="s">
        <v>271</v>
      </c>
      <c r="G45" s="169"/>
      <c r="H45" s="165" t="s">
        <v>320</v>
      </c>
      <c r="I45" s="165"/>
      <c r="J45" s="170"/>
    </row>
    <row r="46" spans="1:10" ht="11.25">
      <c r="A46" s="157"/>
      <c r="B46" s="171"/>
      <c r="C46" s="172"/>
      <c r="D46" s="173"/>
      <c r="E46" s="171">
        <v>8</v>
      </c>
      <c r="F46" s="174" t="s">
        <v>271</v>
      </c>
      <c r="G46" s="175"/>
      <c r="H46" s="172" t="s">
        <v>321</v>
      </c>
      <c r="I46" s="172"/>
      <c r="J46" s="171"/>
    </row>
    <row r="47" spans="1:10" ht="11.25">
      <c r="A47" s="157"/>
      <c r="B47" s="167"/>
      <c r="C47" s="165"/>
      <c r="D47" s="166"/>
      <c r="E47" s="167">
        <v>8</v>
      </c>
      <c r="F47" s="168" t="s">
        <v>271</v>
      </c>
      <c r="G47" s="169"/>
      <c r="H47" s="165" t="s">
        <v>322</v>
      </c>
      <c r="I47" s="165"/>
      <c r="J47" s="170"/>
    </row>
    <row r="48" spans="1:10" ht="11.25">
      <c r="A48" s="157"/>
      <c r="B48" s="171"/>
      <c r="C48" s="172"/>
      <c r="D48" s="173"/>
      <c r="E48" s="171">
        <v>7</v>
      </c>
      <c r="F48" s="174" t="s">
        <v>271</v>
      </c>
      <c r="G48" s="175"/>
      <c r="H48" s="172" t="s">
        <v>260</v>
      </c>
      <c r="I48" s="172"/>
      <c r="J48" s="171"/>
    </row>
    <row r="49" spans="1:10" ht="11.25">
      <c r="A49" s="157"/>
      <c r="B49" s="167"/>
      <c r="C49" s="165"/>
      <c r="D49" s="166"/>
      <c r="E49" s="167">
        <v>717</v>
      </c>
      <c r="F49" s="168" t="s">
        <v>271</v>
      </c>
      <c r="G49" s="169" t="s">
        <v>272</v>
      </c>
      <c r="H49" s="165" t="s">
        <v>309</v>
      </c>
      <c r="I49" s="165"/>
      <c r="J49" s="167"/>
    </row>
    <row r="50" spans="1:10" ht="11.25">
      <c r="A50" s="157"/>
      <c r="B50" s="177" t="s">
        <v>310</v>
      </c>
      <c r="C50" s="178"/>
      <c r="D50" s="179"/>
      <c r="E50" s="177">
        <f>SUM(E42:E49)</f>
        <v>768</v>
      </c>
      <c r="F50" s="180" t="s">
        <v>271</v>
      </c>
      <c r="G50" s="181"/>
      <c r="H50" s="178"/>
      <c r="I50" s="178"/>
      <c r="J50" s="182"/>
    </row>
    <row r="51" spans="1:10" ht="11.25">
      <c r="A51" s="183"/>
      <c r="B51" s="171" t="s">
        <v>77</v>
      </c>
      <c r="C51" s="172"/>
      <c r="D51" s="173" t="str">
        <f>J51</f>
        <v>PCDA'</v>
      </c>
      <c r="E51" s="171">
        <v>4</v>
      </c>
      <c r="F51" s="174" t="s">
        <v>271</v>
      </c>
      <c r="G51" s="175"/>
      <c r="H51" s="172" t="s">
        <v>291</v>
      </c>
      <c r="I51" s="172"/>
      <c r="J51" s="176" t="s">
        <v>286</v>
      </c>
    </row>
    <row r="52" spans="1:10" ht="11.25">
      <c r="A52" s="184"/>
      <c r="B52" s="164" t="s">
        <v>323</v>
      </c>
      <c r="C52" s="165"/>
      <c r="D52" s="166" t="s">
        <v>293</v>
      </c>
      <c r="E52" s="167">
        <v>10</v>
      </c>
      <c r="F52" s="168" t="s">
        <v>271</v>
      </c>
      <c r="G52" s="169"/>
      <c r="H52" s="165" t="s">
        <v>324</v>
      </c>
      <c r="I52" s="165"/>
      <c r="J52" s="170"/>
    </row>
    <row r="53" spans="1:10" ht="11.25">
      <c r="A53" s="184"/>
      <c r="B53" s="171"/>
      <c r="C53" s="172"/>
      <c r="D53" s="173"/>
      <c r="E53" s="171">
        <v>8</v>
      </c>
      <c r="F53" s="174" t="s">
        <v>271</v>
      </c>
      <c r="G53" s="175"/>
      <c r="H53" s="172" t="s">
        <v>325</v>
      </c>
      <c r="I53" s="172"/>
      <c r="J53" s="171"/>
    </row>
    <row r="54" spans="1:10" ht="11.25">
      <c r="A54" s="184"/>
      <c r="B54" s="167"/>
      <c r="C54" s="165"/>
      <c r="D54" s="166"/>
      <c r="E54" s="167">
        <v>8</v>
      </c>
      <c r="F54" s="168" t="s">
        <v>271</v>
      </c>
      <c r="G54" s="169"/>
      <c r="H54" s="165" t="s">
        <v>110</v>
      </c>
      <c r="I54" s="165"/>
      <c r="J54" s="170"/>
    </row>
    <row r="55" spans="1:10" ht="11.25">
      <c r="A55" s="184"/>
      <c r="B55" s="171"/>
      <c r="C55" s="172"/>
      <c r="D55" s="173"/>
      <c r="E55" s="171">
        <v>3</v>
      </c>
      <c r="F55" s="174" t="s">
        <v>271</v>
      </c>
      <c r="G55" s="175"/>
      <c r="H55" s="172" t="s">
        <v>120</v>
      </c>
      <c r="I55" s="172"/>
      <c r="J55" s="171"/>
    </row>
    <row r="56" spans="1:10" ht="11.25">
      <c r="A56" s="184"/>
      <c r="B56" s="167"/>
      <c r="C56" s="165"/>
      <c r="D56" s="166"/>
      <c r="E56" s="167">
        <v>35</v>
      </c>
      <c r="F56" s="168" t="s">
        <v>271</v>
      </c>
      <c r="G56" s="169"/>
      <c r="H56" s="165" t="s">
        <v>326</v>
      </c>
      <c r="I56" s="165"/>
      <c r="J56" s="170"/>
    </row>
    <row r="57" spans="1:10" ht="11.25">
      <c r="A57" s="184"/>
      <c r="B57" s="171"/>
      <c r="C57" s="172"/>
      <c r="D57" s="173"/>
      <c r="E57" s="171">
        <v>16</v>
      </c>
      <c r="F57" s="174" t="s">
        <v>271</v>
      </c>
      <c r="G57" s="175"/>
      <c r="H57" s="172" t="s">
        <v>112</v>
      </c>
      <c r="I57" s="172"/>
      <c r="J57" s="171"/>
    </row>
    <row r="58" spans="1:10" ht="11.25">
      <c r="A58" s="184"/>
      <c r="B58" s="167"/>
      <c r="C58" s="165"/>
      <c r="D58" s="166"/>
      <c r="E58" s="167">
        <v>1</v>
      </c>
      <c r="F58" s="168" t="s">
        <v>271</v>
      </c>
      <c r="G58" s="169"/>
      <c r="H58" s="165" t="s">
        <v>327</v>
      </c>
      <c r="I58" s="165"/>
      <c r="J58" s="170"/>
    </row>
    <row r="59" spans="1:10" ht="11.25">
      <c r="A59" s="184"/>
      <c r="B59" s="171"/>
      <c r="C59" s="172"/>
      <c r="D59" s="173"/>
      <c r="E59" s="171">
        <v>21</v>
      </c>
      <c r="F59" s="174" t="s">
        <v>271</v>
      </c>
      <c r="G59" s="175"/>
      <c r="H59" s="172" t="s">
        <v>328</v>
      </c>
      <c r="I59" s="172"/>
      <c r="J59" s="171"/>
    </row>
    <row r="60" spans="1:10" ht="11.25">
      <c r="A60" s="184"/>
      <c r="B60" s="167"/>
      <c r="C60" s="165"/>
      <c r="D60" s="166"/>
      <c r="E60" s="167">
        <v>35</v>
      </c>
      <c r="F60" s="168" t="s">
        <v>271</v>
      </c>
      <c r="G60" s="169"/>
      <c r="H60" s="165" t="s">
        <v>329</v>
      </c>
      <c r="I60" s="165"/>
      <c r="J60" s="170"/>
    </row>
    <row r="61" spans="1:10" ht="11.25">
      <c r="A61" s="184"/>
      <c r="B61" s="171"/>
      <c r="C61" s="172"/>
      <c r="D61" s="173"/>
      <c r="E61" s="171">
        <v>35</v>
      </c>
      <c r="F61" s="174" t="s">
        <v>271</v>
      </c>
      <c r="G61" s="175"/>
      <c r="H61" s="172" t="s">
        <v>416</v>
      </c>
      <c r="I61" s="172"/>
      <c r="J61" s="171"/>
    </row>
    <row r="62" spans="1:10" ht="11.25">
      <c r="A62" s="184"/>
      <c r="B62" s="167"/>
      <c r="C62" s="165"/>
      <c r="D62" s="166"/>
      <c r="E62" s="167">
        <v>21</v>
      </c>
      <c r="F62" s="168" t="s">
        <v>271</v>
      </c>
      <c r="G62" s="169"/>
      <c r="H62" s="165" t="s">
        <v>330</v>
      </c>
      <c r="I62" s="165"/>
      <c r="J62" s="167"/>
    </row>
    <row r="63" spans="1:10" ht="11.25">
      <c r="A63" s="184"/>
      <c r="B63" s="171"/>
      <c r="C63" s="172"/>
      <c r="D63" s="173"/>
      <c r="E63" s="171">
        <v>3</v>
      </c>
      <c r="F63" s="174" t="s">
        <v>271</v>
      </c>
      <c r="G63" s="175"/>
      <c r="H63" s="172" t="s">
        <v>340</v>
      </c>
      <c r="I63" s="172"/>
      <c r="J63" s="171"/>
    </row>
    <row r="64" spans="1:10" ht="11.25">
      <c r="A64" s="184"/>
      <c r="B64" s="167"/>
      <c r="C64" s="165"/>
      <c r="D64" s="166"/>
      <c r="E64" s="167">
        <v>35</v>
      </c>
      <c r="F64" s="168" t="s">
        <v>271</v>
      </c>
      <c r="G64" s="169"/>
      <c r="H64" s="165" t="s">
        <v>331</v>
      </c>
      <c r="I64" s="165"/>
      <c r="J64" s="170"/>
    </row>
    <row r="65" spans="1:10" ht="11.25">
      <c r="A65" s="184"/>
      <c r="B65" s="171"/>
      <c r="C65" s="172"/>
      <c r="D65" s="173"/>
      <c r="E65" s="171">
        <v>35</v>
      </c>
      <c r="F65" s="174" t="s">
        <v>271</v>
      </c>
      <c r="G65" s="175"/>
      <c r="H65" s="172" t="s">
        <v>332</v>
      </c>
      <c r="I65" s="172"/>
      <c r="J65" s="171"/>
    </row>
    <row r="66" spans="1:10" ht="11.25">
      <c r="A66" s="184"/>
      <c r="B66" s="167"/>
      <c r="C66" s="165"/>
      <c r="D66" s="166"/>
      <c r="E66" s="167">
        <v>35</v>
      </c>
      <c r="F66" s="168" t="s">
        <v>271</v>
      </c>
      <c r="G66" s="169"/>
      <c r="H66" s="165" t="s">
        <v>116</v>
      </c>
      <c r="I66" s="165"/>
      <c r="J66" s="170"/>
    </row>
    <row r="67" spans="1:10" ht="11.25">
      <c r="A67" s="184"/>
      <c r="B67" s="171"/>
      <c r="C67" s="172"/>
      <c r="D67" s="173"/>
      <c r="E67" s="171">
        <v>35</v>
      </c>
      <c r="F67" s="174" t="s">
        <v>271</v>
      </c>
      <c r="G67" s="175"/>
      <c r="H67" s="172" t="s">
        <v>117</v>
      </c>
      <c r="I67" s="172"/>
      <c r="J67" s="171"/>
    </row>
    <row r="68" spans="1:10" ht="11.25">
      <c r="A68" s="184"/>
      <c r="B68" s="167"/>
      <c r="C68" s="165"/>
      <c r="D68" s="166"/>
      <c r="E68" s="167">
        <v>35</v>
      </c>
      <c r="F68" s="168" t="s">
        <v>271</v>
      </c>
      <c r="G68" s="169"/>
      <c r="H68" s="165" t="s">
        <v>118</v>
      </c>
      <c r="I68" s="165"/>
      <c r="J68" s="170"/>
    </row>
    <row r="69" spans="1:10" ht="11.25">
      <c r="A69" s="184"/>
      <c r="B69" s="171"/>
      <c r="C69" s="172"/>
      <c r="D69" s="173"/>
      <c r="E69" s="171">
        <v>35</v>
      </c>
      <c r="F69" s="174" t="s">
        <v>271</v>
      </c>
      <c r="G69" s="175"/>
      <c r="H69" s="172" t="s">
        <v>119</v>
      </c>
      <c r="I69" s="172"/>
      <c r="J69" s="171"/>
    </row>
    <row r="70" spans="1:10" ht="11.25">
      <c r="A70" s="184"/>
      <c r="B70" s="167"/>
      <c r="C70" s="165"/>
      <c r="D70" s="166"/>
      <c r="E70" s="167">
        <v>3</v>
      </c>
      <c r="F70" s="168" t="s">
        <v>271</v>
      </c>
      <c r="G70" s="169"/>
      <c r="H70" s="165" t="s">
        <v>167</v>
      </c>
      <c r="I70" s="165"/>
      <c r="J70" s="167"/>
    </row>
    <row r="71" spans="1:10" s="159" customFormat="1" ht="11.25">
      <c r="A71" s="184"/>
      <c r="B71" s="171"/>
      <c r="C71" s="172"/>
      <c r="D71" s="173"/>
      <c r="E71" s="171">
        <v>2</v>
      </c>
      <c r="F71" s="174" t="s">
        <v>271</v>
      </c>
      <c r="G71" s="175"/>
      <c r="H71" s="172" t="s">
        <v>334</v>
      </c>
      <c r="I71" s="172"/>
      <c r="J71" s="171"/>
    </row>
    <row r="72" spans="1:10" ht="11.25">
      <c r="A72" s="184"/>
      <c r="B72" s="167"/>
      <c r="C72" s="165"/>
      <c r="D72" s="166"/>
      <c r="E72" s="167">
        <v>1</v>
      </c>
      <c r="F72" s="168" t="s">
        <v>271</v>
      </c>
      <c r="G72" s="169" t="s">
        <v>272</v>
      </c>
      <c r="H72" s="165" t="s">
        <v>327</v>
      </c>
      <c r="I72" s="165"/>
      <c r="J72" s="170"/>
    </row>
    <row r="73" spans="1:10" ht="11.25">
      <c r="A73" s="184"/>
      <c r="B73" s="171"/>
      <c r="C73" s="172"/>
      <c r="D73" s="173"/>
      <c r="E73" s="171">
        <v>21</v>
      </c>
      <c r="F73" s="174" t="s">
        <v>271</v>
      </c>
      <c r="G73" s="175"/>
      <c r="H73" s="172" t="s">
        <v>335</v>
      </c>
      <c r="I73" s="172"/>
      <c r="J73" s="176"/>
    </row>
    <row r="74" spans="1:10" ht="11.25">
      <c r="A74" s="184"/>
      <c r="B74" s="167"/>
      <c r="C74" s="165"/>
      <c r="D74" s="166"/>
      <c r="E74" s="167">
        <v>10</v>
      </c>
      <c r="F74" s="168" t="s">
        <v>271</v>
      </c>
      <c r="G74" s="169"/>
      <c r="H74" s="165" t="s">
        <v>417</v>
      </c>
      <c r="I74" s="165"/>
      <c r="J74" s="170"/>
    </row>
    <row r="75" spans="1:10" ht="11.25">
      <c r="A75" s="184"/>
      <c r="B75" s="171"/>
      <c r="C75" s="172"/>
      <c r="D75" s="173"/>
      <c r="E75" s="171">
        <v>8</v>
      </c>
      <c r="F75" s="174" t="s">
        <v>271</v>
      </c>
      <c r="G75" s="175" t="s">
        <v>272</v>
      </c>
      <c r="H75" s="172" t="s">
        <v>418</v>
      </c>
      <c r="I75" s="172"/>
      <c r="J75" s="171"/>
    </row>
    <row r="76" spans="1:10" ht="11.25">
      <c r="A76" s="184"/>
      <c r="B76" s="167"/>
      <c r="C76" s="165"/>
      <c r="D76" s="166"/>
      <c r="E76" s="167">
        <v>8</v>
      </c>
      <c r="F76" s="168" t="s">
        <v>271</v>
      </c>
      <c r="G76" s="169" t="s">
        <v>272</v>
      </c>
      <c r="H76" s="165" t="s">
        <v>419</v>
      </c>
      <c r="I76" s="165"/>
      <c r="J76" s="170"/>
    </row>
    <row r="77" spans="1:10" ht="11.25">
      <c r="A77" s="184"/>
      <c r="B77" s="171"/>
      <c r="C77" s="172"/>
      <c r="D77" s="173"/>
      <c r="E77" s="171">
        <v>35</v>
      </c>
      <c r="F77" s="174" t="s">
        <v>271</v>
      </c>
      <c r="G77" s="175"/>
      <c r="H77" s="172" t="s">
        <v>420</v>
      </c>
      <c r="I77" s="172"/>
      <c r="J77" s="176"/>
    </row>
    <row r="78" spans="1:10" ht="11.25">
      <c r="A78" s="184"/>
      <c r="B78" s="167"/>
      <c r="C78" s="165"/>
      <c r="D78" s="166"/>
      <c r="E78" s="167">
        <v>3</v>
      </c>
      <c r="F78" s="186" t="s">
        <v>271</v>
      </c>
      <c r="G78" s="169"/>
      <c r="H78" s="186" t="s">
        <v>421</v>
      </c>
      <c r="I78" s="165"/>
      <c r="J78" s="167"/>
    </row>
    <row r="79" spans="1:10" ht="11.25">
      <c r="A79" s="184"/>
      <c r="B79" s="171"/>
      <c r="C79" s="172"/>
      <c r="D79" s="173"/>
      <c r="E79" s="171">
        <v>1</v>
      </c>
      <c r="F79" s="174" t="s">
        <v>271</v>
      </c>
      <c r="G79" s="175"/>
      <c r="H79" s="172" t="s">
        <v>422</v>
      </c>
      <c r="I79" s="172"/>
      <c r="J79" s="171"/>
    </row>
    <row r="80" spans="1:10" ht="11.25">
      <c r="A80" s="184"/>
      <c r="B80" s="167"/>
      <c r="C80" s="165"/>
      <c r="D80" s="166"/>
      <c r="E80" s="167">
        <v>266</v>
      </c>
      <c r="F80" s="186" t="s">
        <v>271</v>
      </c>
      <c r="G80" s="169" t="s">
        <v>272</v>
      </c>
      <c r="H80" s="165" t="s">
        <v>309</v>
      </c>
      <c r="I80" s="165"/>
      <c r="J80" s="170"/>
    </row>
    <row r="81" spans="1:10" ht="11.25">
      <c r="A81" s="184"/>
      <c r="B81" s="177" t="s">
        <v>310</v>
      </c>
      <c r="C81" s="178"/>
      <c r="D81" s="179"/>
      <c r="E81" s="177">
        <f>SUM(E51:E80)</f>
        <v>768</v>
      </c>
      <c r="F81" s="180" t="s">
        <v>271</v>
      </c>
      <c r="G81" s="181"/>
      <c r="H81" s="178"/>
      <c r="I81" s="178"/>
      <c r="J81" s="182"/>
    </row>
    <row r="82" spans="1:10" ht="11.25">
      <c r="A82" s="183"/>
      <c r="B82" s="171" t="s">
        <v>77</v>
      </c>
      <c r="C82" s="172"/>
      <c r="D82" s="173" t="str">
        <f>J82</f>
        <v>PCEA'</v>
      </c>
      <c r="E82" s="171">
        <v>4</v>
      </c>
      <c r="F82" s="174" t="s">
        <v>271</v>
      </c>
      <c r="G82" s="175"/>
      <c r="H82" s="172" t="s">
        <v>291</v>
      </c>
      <c r="I82" s="172"/>
      <c r="J82" s="176" t="s">
        <v>287</v>
      </c>
    </row>
    <row r="83" spans="1:10" ht="11.25">
      <c r="A83" s="183"/>
      <c r="B83" s="164" t="s">
        <v>336</v>
      </c>
      <c r="C83" s="165"/>
      <c r="D83" s="166" t="s">
        <v>293</v>
      </c>
      <c r="E83" s="167">
        <v>1</v>
      </c>
      <c r="F83" s="168" t="s">
        <v>271</v>
      </c>
      <c r="G83" s="169"/>
      <c r="H83" s="165" t="s">
        <v>423</v>
      </c>
      <c r="I83" s="165"/>
      <c r="J83" s="170"/>
    </row>
    <row r="84" spans="1:10" ht="12" customHeight="1">
      <c r="A84" s="157"/>
      <c r="B84" s="172"/>
      <c r="C84" s="174"/>
      <c r="D84" s="172"/>
      <c r="E84" s="171">
        <v>21</v>
      </c>
      <c r="F84" s="174" t="s">
        <v>271</v>
      </c>
      <c r="G84" s="175"/>
      <c r="H84" s="172" t="s">
        <v>337</v>
      </c>
      <c r="I84" s="172"/>
      <c r="J84" s="171"/>
    </row>
    <row r="85" spans="1:10" ht="11.25">
      <c r="A85" s="157"/>
      <c r="B85" s="167"/>
      <c r="C85" s="165"/>
      <c r="D85" s="166"/>
      <c r="E85" s="167">
        <v>8</v>
      </c>
      <c r="F85" s="168" t="s">
        <v>271</v>
      </c>
      <c r="G85" s="169"/>
      <c r="H85" s="165" t="s">
        <v>338</v>
      </c>
      <c r="I85" s="165"/>
      <c r="J85" s="170"/>
    </row>
    <row r="86" spans="1:10" ht="12" customHeight="1">
      <c r="A86" s="157"/>
      <c r="B86" s="171"/>
      <c r="C86" s="172"/>
      <c r="D86" s="173"/>
      <c r="E86" s="171">
        <v>1</v>
      </c>
      <c r="F86" s="174" t="s">
        <v>271</v>
      </c>
      <c r="G86" s="175"/>
      <c r="H86" s="172" t="s">
        <v>327</v>
      </c>
      <c r="I86" s="172"/>
      <c r="J86" s="171"/>
    </row>
    <row r="87" spans="1:10" ht="12" customHeight="1">
      <c r="A87" s="157"/>
      <c r="B87" s="167"/>
      <c r="C87" s="165"/>
      <c r="D87" s="166"/>
      <c r="E87" s="167">
        <v>21</v>
      </c>
      <c r="F87" s="168" t="s">
        <v>271</v>
      </c>
      <c r="G87" s="169"/>
      <c r="H87" s="165" t="s">
        <v>339</v>
      </c>
      <c r="I87" s="165"/>
      <c r="J87" s="170"/>
    </row>
    <row r="88" spans="1:10" ht="12" customHeight="1">
      <c r="A88" s="157"/>
      <c r="B88" s="171"/>
      <c r="C88" s="172"/>
      <c r="D88" s="173"/>
      <c r="E88" s="171">
        <v>1</v>
      </c>
      <c r="F88" s="174" t="s">
        <v>271</v>
      </c>
      <c r="G88" s="175"/>
      <c r="H88" s="172" t="s">
        <v>327</v>
      </c>
      <c r="I88" s="172"/>
      <c r="J88" s="171"/>
    </row>
    <row r="89" spans="1:10" ht="12" customHeight="1">
      <c r="A89" s="157"/>
      <c r="B89" s="167"/>
      <c r="C89" s="165"/>
      <c r="D89" s="166"/>
      <c r="E89" s="167">
        <v>21</v>
      </c>
      <c r="F89" s="168" t="s">
        <v>271</v>
      </c>
      <c r="G89" s="169"/>
      <c r="H89" s="165" t="s">
        <v>424</v>
      </c>
      <c r="I89" s="165"/>
      <c r="J89" s="170"/>
    </row>
    <row r="90" spans="1:10" ht="12" customHeight="1">
      <c r="A90" s="157"/>
      <c r="B90" s="171"/>
      <c r="C90" s="172"/>
      <c r="D90" s="173"/>
      <c r="E90" s="171">
        <v>1</v>
      </c>
      <c r="F90" s="174" t="s">
        <v>271</v>
      </c>
      <c r="G90" s="175"/>
      <c r="H90" s="172" t="s">
        <v>327</v>
      </c>
      <c r="I90" s="172"/>
      <c r="J90" s="171"/>
    </row>
    <row r="91" spans="1:10" ht="11.25">
      <c r="A91" s="157"/>
      <c r="B91" s="167"/>
      <c r="C91" s="165"/>
      <c r="D91" s="166"/>
      <c r="E91" s="167">
        <v>21</v>
      </c>
      <c r="F91" s="168" t="s">
        <v>271</v>
      </c>
      <c r="G91" s="169"/>
      <c r="H91" s="165" t="s">
        <v>341</v>
      </c>
      <c r="I91" s="165"/>
      <c r="J91" s="170"/>
    </row>
    <row r="92" spans="1:10" ht="12" customHeight="1">
      <c r="A92" s="157"/>
      <c r="B92" s="171"/>
      <c r="C92" s="172"/>
      <c r="D92" s="173"/>
      <c r="E92" s="171">
        <v>1</v>
      </c>
      <c r="F92" s="174" t="s">
        <v>271</v>
      </c>
      <c r="G92" s="175"/>
      <c r="H92" s="172" t="s">
        <v>327</v>
      </c>
      <c r="I92" s="172"/>
      <c r="J92" s="171"/>
    </row>
    <row r="93" spans="1:10" ht="12" customHeight="1">
      <c r="A93" s="157"/>
      <c r="B93" s="167"/>
      <c r="C93" s="165"/>
      <c r="D93" s="166"/>
      <c r="E93" s="167">
        <v>21</v>
      </c>
      <c r="F93" s="168" t="s">
        <v>271</v>
      </c>
      <c r="G93" s="169"/>
      <c r="H93" s="165" t="s">
        <v>425</v>
      </c>
      <c r="I93" s="165"/>
      <c r="J93" s="167"/>
    </row>
    <row r="94" spans="1:10" ht="12" customHeight="1">
      <c r="A94" s="157"/>
      <c r="B94" s="171"/>
      <c r="C94" s="172"/>
      <c r="D94" s="173"/>
      <c r="E94" s="171">
        <v>1</v>
      </c>
      <c r="F94" s="174" t="s">
        <v>271</v>
      </c>
      <c r="G94" s="175"/>
      <c r="H94" s="172" t="s">
        <v>327</v>
      </c>
      <c r="I94" s="172"/>
      <c r="J94" s="171"/>
    </row>
    <row r="95" spans="1:10" ht="12" customHeight="1">
      <c r="A95" s="157"/>
      <c r="B95" s="167"/>
      <c r="C95" s="165"/>
      <c r="D95" s="166"/>
      <c r="E95" s="167">
        <v>21</v>
      </c>
      <c r="F95" s="186" t="s">
        <v>271</v>
      </c>
      <c r="G95" s="167"/>
      <c r="H95" s="167" t="s">
        <v>385</v>
      </c>
      <c r="I95" s="165"/>
      <c r="J95" s="167"/>
    </row>
    <row r="96" spans="1:10" ht="12" customHeight="1">
      <c r="A96" s="157"/>
      <c r="B96" s="171"/>
      <c r="C96" s="172"/>
      <c r="D96" s="173"/>
      <c r="E96" s="171">
        <v>1</v>
      </c>
      <c r="F96" s="187" t="s">
        <v>271</v>
      </c>
      <c r="G96" s="175"/>
      <c r="H96" s="172" t="s">
        <v>327</v>
      </c>
      <c r="I96" s="172"/>
      <c r="J96" s="171"/>
    </row>
    <row r="97" spans="1:10" ht="12" customHeight="1">
      <c r="A97" s="157"/>
      <c r="B97" s="167"/>
      <c r="C97" s="165"/>
      <c r="D97" s="166"/>
      <c r="E97" s="167">
        <v>21</v>
      </c>
      <c r="F97" s="186" t="s">
        <v>271</v>
      </c>
      <c r="G97" s="167"/>
      <c r="H97" s="167" t="s">
        <v>386</v>
      </c>
      <c r="I97" s="165"/>
      <c r="J97" s="167"/>
    </row>
    <row r="98" spans="1:10" ht="12" customHeight="1">
      <c r="A98" s="157"/>
      <c r="B98" s="171"/>
      <c r="C98" s="172"/>
      <c r="D98" s="173"/>
      <c r="E98" s="171">
        <v>602</v>
      </c>
      <c r="F98" s="174" t="s">
        <v>271</v>
      </c>
      <c r="G98" s="175" t="s">
        <v>272</v>
      </c>
      <c r="H98" s="172" t="s">
        <v>309</v>
      </c>
      <c r="I98" s="172"/>
      <c r="J98" s="171"/>
    </row>
    <row r="99" spans="1:10" ht="11.25">
      <c r="A99" s="157"/>
      <c r="B99" s="177" t="s">
        <v>310</v>
      </c>
      <c r="C99" s="178"/>
      <c r="D99" s="179"/>
      <c r="E99" s="177">
        <f>SUM(E82:E98)</f>
        <v>768</v>
      </c>
      <c r="F99" s="180" t="s">
        <v>271</v>
      </c>
      <c r="G99" s="181"/>
      <c r="H99" s="178"/>
      <c r="I99" s="178"/>
      <c r="J99" s="182"/>
    </row>
    <row r="100" spans="1:10" ht="11.25">
      <c r="A100" s="183"/>
      <c r="B100" s="171" t="s">
        <v>77</v>
      </c>
      <c r="C100" s="172"/>
      <c r="D100" s="173" t="str">
        <f>J100</f>
        <v>PCFA'</v>
      </c>
      <c r="E100" s="171">
        <v>4</v>
      </c>
      <c r="F100" s="174" t="s">
        <v>271</v>
      </c>
      <c r="G100" s="175"/>
      <c r="H100" s="172" t="s">
        <v>291</v>
      </c>
      <c r="I100" s="172"/>
      <c r="J100" s="176" t="s">
        <v>288</v>
      </c>
    </row>
    <row r="101" spans="1:10" ht="12" customHeight="1">
      <c r="A101" s="184"/>
      <c r="B101" s="164" t="s">
        <v>343</v>
      </c>
      <c r="C101" s="165"/>
      <c r="D101" s="166" t="s">
        <v>293</v>
      </c>
      <c r="E101" s="167">
        <v>1</v>
      </c>
      <c r="F101" s="168" t="s">
        <v>271</v>
      </c>
      <c r="G101" s="169"/>
      <c r="H101" s="165" t="s">
        <v>342</v>
      </c>
      <c r="I101" s="165"/>
      <c r="J101" s="170"/>
    </row>
    <row r="102" spans="1:10" ht="12" customHeight="1">
      <c r="A102" s="184"/>
      <c r="B102" s="171"/>
      <c r="C102" s="172"/>
      <c r="D102" s="173"/>
      <c r="E102" s="171">
        <f>763-318</f>
        <v>445</v>
      </c>
      <c r="F102" s="174" t="s">
        <v>271</v>
      </c>
      <c r="G102" s="175"/>
      <c r="H102" s="172" t="s">
        <v>344</v>
      </c>
      <c r="I102" s="172"/>
      <c r="J102" s="171"/>
    </row>
    <row r="103" spans="1:10" ht="12" customHeight="1">
      <c r="A103" s="184"/>
      <c r="B103" s="167"/>
      <c r="C103" s="165"/>
      <c r="D103" s="166"/>
      <c r="E103" s="167">
        <v>318</v>
      </c>
      <c r="F103" s="168" t="s">
        <v>271</v>
      </c>
      <c r="G103" s="169" t="s">
        <v>272</v>
      </c>
      <c r="H103" s="165" t="s">
        <v>309</v>
      </c>
      <c r="I103" s="165"/>
      <c r="J103" s="167"/>
    </row>
    <row r="104" spans="1:10" ht="12" customHeight="1">
      <c r="A104" s="184"/>
      <c r="B104" s="177" t="s">
        <v>310</v>
      </c>
      <c r="C104" s="178"/>
      <c r="D104" s="179"/>
      <c r="E104" s="177">
        <f>SUM(E100:E103)</f>
        <v>768</v>
      </c>
      <c r="F104" s="180" t="s">
        <v>271</v>
      </c>
      <c r="G104" s="181"/>
      <c r="H104" s="178"/>
      <c r="I104" s="178"/>
      <c r="J104" s="182"/>
    </row>
    <row r="105" spans="1:10" ht="11.25">
      <c r="A105" s="183"/>
      <c r="B105" s="171" t="s">
        <v>77</v>
      </c>
      <c r="C105" s="172"/>
      <c r="D105" s="173" t="str">
        <f>J105</f>
        <v>PCGA'</v>
      </c>
      <c r="E105" s="171">
        <v>4</v>
      </c>
      <c r="F105" s="174" t="s">
        <v>271</v>
      </c>
      <c r="G105" s="175"/>
      <c r="H105" s="172" t="s">
        <v>291</v>
      </c>
      <c r="I105" s="172"/>
      <c r="J105" s="176" t="s">
        <v>289</v>
      </c>
    </row>
    <row r="106" spans="1:10" ht="12" customHeight="1">
      <c r="A106" s="157"/>
      <c r="B106" s="164" t="s">
        <v>345</v>
      </c>
      <c r="C106" s="165"/>
      <c r="D106" s="166" t="s">
        <v>293</v>
      </c>
      <c r="E106" s="167">
        <v>60</v>
      </c>
      <c r="F106" s="168" t="s">
        <v>271</v>
      </c>
      <c r="G106" s="169"/>
      <c r="H106" s="165" t="s">
        <v>346</v>
      </c>
      <c r="I106" s="165"/>
      <c r="J106" s="170"/>
    </row>
    <row r="107" spans="1:10" ht="12" customHeight="1">
      <c r="A107" s="157"/>
      <c r="B107" s="171"/>
      <c r="C107" s="172"/>
      <c r="D107" s="173"/>
      <c r="E107" s="171">
        <v>13</v>
      </c>
      <c r="F107" s="174" t="s">
        <v>271</v>
      </c>
      <c r="G107" s="175"/>
      <c r="H107" s="172" t="s">
        <v>112</v>
      </c>
      <c r="I107" s="172"/>
      <c r="J107" s="171"/>
    </row>
    <row r="108" spans="1:10" ht="12" customHeight="1">
      <c r="A108" s="157"/>
      <c r="B108" s="167"/>
      <c r="C108" s="165"/>
      <c r="D108" s="166"/>
      <c r="E108" s="167">
        <v>8</v>
      </c>
      <c r="F108" s="168" t="s">
        <v>271</v>
      </c>
      <c r="G108" s="169"/>
      <c r="H108" s="165" t="s">
        <v>110</v>
      </c>
      <c r="I108" s="165"/>
      <c r="J108" s="170"/>
    </row>
    <row r="109" spans="1:10" ht="12" customHeight="1">
      <c r="A109" s="157"/>
      <c r="B109" s="171"/>
      <c r="C109" s="172"/>
      <c r="D109" s="173"/>
      <c r="E109" s="171">
        <v>35</v>
      </c>
      <c r="F109" s="174" t="s">
        <v>271</v>
      </c>
      <c r="G109" s="175"/>
      <c r="H109" s="172" t="s">
        <v>426</v>
      </c>
      <c r="I109" s="172"/>
      <c r="J109" s="171"/>
    </row>
    <row r="110" spans="1:10" ht="12" customHeight="1">
      <c r="A110" s="157"/>
      <c r="B110" s="167"/>
      <c r="C110" s="165"/>
      <c r="D110" s="166"/>
      <c r="E110" s="167">
        <v>35</v>
      </c>
      <c r="F110" s="168" t="s">
        <v>271</v>
      </c>
      <c r="G110" s="169"/>
      <c r="H110" s="165" t="s">
        <v>427</v>
      </c>
      <c r="I110" s="165"/>
      <c r="J110" s="170"/>
    </row>
    <row r="111" spans="1:10" ht="12" customHeight="1">
      <c r="A111" s="157"/>
      <c r="B111" s="171"/>
      <c r="C111" s="172"/>
      <c r="D111" s="173"/>
      <c r="E111" s="171">
        <v>35</v>
      </c>
      <c r="F111" s="174" t="s">
        <v>271</v>
      </c>
      <c r="G111" s="175"/>
      <c r="H111" s="172" t="s">
        <v>428</v>
      </c>
      <c r="I111" s="172"/>
      <c r="J111" s="171"/>
    </row>
    <row r="112" spans="1:10" ht="12" customHeight="1">
      <c r="A112" s="157"/>
      <c r="B112" s="167"/>
      <c r="C112" s="165"/>
      <c r="D112" s="166"/>
      <c r="E112" s="167">
        <v>35</v>
      </c>
      <c r="F112" s="168" t="s">
        <v>271</v>
      </c>
      <c r="G112" s="169"/>
      <c r="H112" s="165" t="s">
        <v>429</v>
      </c>
      <c r="I112" s="165"/>
      <c r="J112" s="170"/>
    </row>
    <row r="113" spans="1:10" ht="12" customHeight="1">
      <c r="A113" s="157"/>
      <c r="B113" s="171"/>
      <c r="C113" s="172"/>
      <c r="D113" s="173"/>
      <c r="E113" s="171">
        <v>35</v>
      </c>
      <c r="F113" s="174" t="s">
        <v>271</v>
      </c>
      <c r="G113" s="175"/>
      <c r="H113" s="172" t="s">
        <v>430</v>
      </c>
      <c r="I113" s="172"/>
      <c r="J113" s="171"/>
    </row>
    <row r="114" spans="1:10" ht="12" customHeight="1">
      <c r="A114" s="157"/>
      <c r="B114" s="167"/>
      <c r="C114" s="165"/>
      <c r="D114" s="166"/>
      <c r="E114" s="167">
        <v>8</v>
      </c>
      <c r="F114" s="168" t="s">
        <v>271</v>
      </c>
      <c r="G114" s="169"/>
      <c r="H114" s="165" t="s">
        <v>347</v>
      </c>
      <c r="I114" s="165"/>
      <c r="J114" s="167"/>
    </row>
    <row r="115" spans="1:10" ht="12" customHeight="1">
      <c r="A115" s="157"/>
      <c r="B115" s="171"/>
      <c r="C115" s="172"/>
      <c r="D115" s="173"/>
      <c r="E115" s="171">
        <v>35</v>
      </c>
      <c r="F115" s="174" t="s">
        <v>271</v>
      </c>
      <c r="G115" s="175"/>
      <c r="H115" s="172" t="s">
        <v>227</v>
      </c>
      <c r="I115" s="172"/>
      <c r="J115" s="176"/>
    </row>
    <row r="116" spans="1:10" ht="12" customHeight="1">
      <c r="A116" s="157"/>
      <c r="B116" s="167"/>
      <c r="C116" s="165"/>
      <c r="D116" s="166"/>
      <c r="E116" s="167">
        <v>35</v>
      </c>
      <c r="F116" s="168" t="s">
        <v>271</v>
      </c>
      <c r="G116" s="169"/>
      <c r="H116" s="165" t="s">
        <v>228</v>
      </c>
      <c r="I116" s="165"/>
      <c r="J116" s="170"/>
    </row>
    <row r="117" spans="1:10" ht="12" customHeight="1">
      <c r="A117" s="157"/>
      <c r="B117" s="171"/>
      <c r="C117" s="172"/>
      <c r="D117" s="173"/>
      <c r="E117" s="171">
        <v>35</v>
      </c>
      <c r="F117" s="174" t="s">
        <v>271</v>
      </c>
      <c r="G117" s="175"/>
      <c r="H117" s="172" t="s">
        <v>229</v>
      </c>
      <c r="I117" s="172"/>
      <c r="J117" s="176"/>
    </row>
    <row r="118" spans="1:10" ht="12" customHeight="1">
      <c r="A118" s="157"/>
      <c r="B118" s="167"/>
      <c r="C118" s="165"/>
      <c r="D118" s="166"/>
      <c r="E118" s="167">
        <v>35</v>
      </c>
      <c r="F118" s="168" t="s">
        <v>271</v>
      </c>
      <c r="G118" s="169"/>
      <c r="H118" s="165" t="s">
        <v>333</v>
      </c>
      <c r="I118" s="165"/>
      <c r="J118" s="167"/>
    </row>
    <row r="119" spans="1:10" ht="12" customHeight="1">
      <c r="A119" s="157"/>
      <c r="B119" s="171"/>
      <c r="C119" s="172"/>
      <c r="D119" s="173"/>
      <c r="E119" s="171">
        <v>15</v>
      </c>
      <c r="F119" s="174" t="s">
        <v>271</v>
      </c>
      <c r="G119" s="175"/>
      <c r="H119" s="172" t="s">
        <v>348</v>
      </c>
      <c r="I119" s="172"/>
      <c r="J119" s="171"/>
    </row>
    <row r="120" spans="1:10" ht="12" customHeight="1">
      <c r="A120" s="157"/>
      <c r="B120" s="167"/>
      <c r="C120" s="165"/>
      <c r="D120" s="166"/>
      <c r="E120" s="167">
        <v>6</v>
      </c>
      <c r="F120" s="168" t="s">
        <v>271</v>
      </c>
      <c r="G120" s="169"/>
      <c r="H120" s="165" t="s">
        <v>167</v>
      </c>
      <c r="I120" s="165"/>
      <c r="J120" s="167"/>
    </row>
    <row r="121" spans="1:10" ht="12" customHeight="1">
      <c r="A121" s="157"/>
      <c r="B121" s="171"/>
      <c r="C121" s="174"/>
      <c r="D121" s="173"/>
      <c r="E121" s="171">
        <v>3</v>
      </c>
      <c r="F121" s="174" t="s">
        <v>271</v>
      </c>
      <c r="G121" s="175"/>
      <c r="H121" s="172" t="s">
        <v>431</v>
      </c>
      <c r="I121" s="172"/>
      <c r="J121" s="176"/>
    </row>
    <row r="122" spans="1:10" ht="12" customHeight="1">
      <c r="A122" s="157"/>
      <c r="B122" s="167"/>
      <c r="C122" s="165"/>
      <c r="D122" s="166"/>
      <c r="E122" s="167">
        <v>18</v>
      </c>
      <c r="F122" s="168" t="s">
        <v>271</v>
      </c>
      <c r="G122" s="169"/>
      <c r="H122" s="165" t="s">
        <v>432</v>
      </c>
      <c r="I122" s="165"/>
      <c r="J122" s="167"/>
    </row>
    <row r="123" spans="1:10" ht="12" customHeight="1">
      <c r="A123" s="157"/>
      <c r="B123" s="171"/>
      <c r="C123" s="172"/>
      <c r="D123" s="173"/>
      <c r="E123" s="171">
        <v>3</v>
      </c>
      <c r="F123" s="174" t="s">
        <v>271</v>
      </c>
      <c r="G123" s="173"/>
      <c r="H123" s="172" t="s">
        <v>433</v>
      </c>
      <c r="I123" s="172"/>
      <c r="J123" s="171"/>
    </row>
    <row r="124" spans="1:10" ht="12" customHeight="1">
      <c r="A124" s="157"/>
      <c r="B124" s="167"/>
      <c r="C124" s="165"/>
      <c r="D124" s="166"/>
      <c r="E124" s="167">
        <v>1</v>
      </c>
      <c r="F124" s="168" t="s">
        <v>271</v>
      </c>
      <c r="G124" s="169"/>
      <c r="H124" s="165" t="s">
        <v>434</v>
      </c>
      <c r="I124" s="165"/>
      <c r="J124" s="167"/>
    </row>
    <row r="125" spans="1:10" ht="12" customHeight="1">
      <c r="A125" s="157"/>
      <c r="B125" s="171"/>
      <c r="C125" s="172"/>
      <c r="D125" s="173"/>
      <c r="E125" s="171">
        <v>1</v>
      </c>
      <c r="F125" s="174" t="s">
        <v>271</v>
      </c>
      <c r="G125" s="175"/>
      <c r="H125" s="172" t="s">
        <v>435</v>
      </c>
      <c r="I125" s="172"/>
      <c r="J125" s="171"/>
    </row>
    <row r="126" spans="1:10" ht="12" customHeight="1">
      <c r="A126" s="157"/>
      <c r="B126" s="188"/>
      <c r="C126" s="165"/>
      <c r="D126" s="166"/>
      <c r="E126" s="167">
        <v>313</v>
      </c>
      <c r="F126" s="168" t="s">
        <v>271</v>
      </c>
      <c r="G126" s="169" t="s">
        <v>272</v>
      </c>
      <c r="H126" s="165" t="s">
        <v>309</v>
      </c>
      <c r="I126" s="165"/>
      <c r="J126" s="167"/>
    </row>
    <row r="127" spans="1:10" ht="12" customHeight="1">
      <c r="A127" s="157"/>
      <c r="B127" s="177" t="s">
        <v>310</v>
      </c>
      <c r="C127" s="178"/>
      <c r="D127" s="179"/>
      <c r="E127" s="177">
        <f>SUM(E105:E126)</f>
        <v>768</v>
      </c>
      <c r="F127" s="180" t="s">
        <v>271</v>
      </c>
      <c r="G127" s="181"/>
      <c r="H127" s="178"/>
      <c r="I127" s="178"/>
      <c r="J127" s="182"/>
    </row>
    <row r="128" spans="1:10" ht="11.25">
      <c r="A128" s="183"/>
      <c r="B128" s="171" t="s">
        <v>77</v>
      </c>
      <c r="C128" s="172"/>
      <c r="D128" s="173" t="str">
        <f>J128</f>
        <v>PCHA'</v>
      </c>
      <c r="E128" s="171">
        <v>4</v>
      </c>
      <c r="F128" s="174" t="s">
        <v>271</v>
      </c>
      <c r="G128" s="175"/>
      <c r="H128" s="172" t="s">
        <v>291</v>
      </c>
      <c r="I128" s="172"/>
      <c r="J128" s="176" t="s">
        <v>387</v>
      </c>
    </row>
    <row r="129" spans="1:10" ht="12" customHeight="1">
      <c r="A129" s="184"/>
      <c r="B129" s="164" t="s">
        <v>345</v>
      </c>
      <c r="C129" s="165"/>
      <c r="D129" s="166" t="s">
        <v>293</v>
      </c>
      <c r="E129" s="167">
        <v>13</v>
      </c>
      <c r="F129" s="168" t="s">
        <v>271</v>
      </c>
      <c r="G129" s="169"/>
      <c r="H129" s="165" t="s">
        <v>349</v>
      </c>
      <c r="I129" s="165"/>
      <c r="J129" s="167"/>
    </row>
    <row r="130" spans="1:10" ht="12" customHeight="1">
      <c r="A130" s="184"/>
      <c r="B130" s="185" t="s">
        <v>436</v>
      </c>
      <c r="C130" s="172"/>
      <c r="D130" s="173"/>
      <c r="E130" s="171">
        <v>3</v>
      </c>
      <c r="F130" s="174" t="s">
        <v>271</v>
      </c>
      <c r="G130" s="175"/>
      <c r="H130" s="172" t="s">
        <v>350</v>
      </c>
      <c r="I130" s="172"/>
      <c r="J130" s="171"/>
    </row>
    <row r="131" spans="1:10" ht="12" customHeight="1">
      <c r="A131" s="184"/>
      <c r="B131" s="167"/>
      <c r="C131" s="165"/>
      <c r="D131" s="166"/>
      <c r="E131" s="167">
        <v>18</v>
      </c>
      <c r="F131" s="168" t="s">
        <v>271</v>
      </c>
      <c r="G131" s="169"/>
      <c r="H131" s="165" t="s">
        <v>351</v>
      </c>
      <c r="I131" s="165"/>
      <c r="J131" s="170"/>
    </row>
    <row r="132" spans="1:10" ht="12" customHeight="1">
      <c r="A132" s="184"/>
      <c r="B132" s="171"/>
      <c r="C132" s="172"/>
      <c r="D132" s="173"/>
      <c r="E132" s="171">
        <v>8</v>
      </c>
      <c r="F132" s="174" t="s">
        <v>271</v>
      </c>
      <c r="G132" s="175"/>
      <c r="H132" s="172" t="s">
        <v>352</v>
      </c>
      <c r="I132" s="172"/>
      <c r="J132" s="171"/>
    </row>
    <row r="133" spans="1:10" ht="12" customHeight="1">
      <c r="A133" s="184"/>
      <c r="B133" s="167"/>
      <c r="C133" s="165"/>
      <c r="D133" s="166"/>
      <c r="E133" s="167">
        <v>3</v>
      </c>
      <c r="F133" s="168" t="s">
        <v>271</v>
      </c>
      <c r="G133" s="169"/>
      <c r="H133" s="165" t="s">
        <v>437</v>
      </c>
      <c r="I133" s="165"/>
      <c r="J133" s="170"/>
    </row>
    <row r="134" spans="1:10" ht="12" customHeight="1">
      <c r="A134" s="184"/>
      <c r="B134" s="171"/>
      <c r="C134" s="172"/>
      <c r="D134" s="173"/>
      <c r="E134" s="171">
        <v>10</v>
      </c>
      <c r="F134" s="174" t="s">
        <v>271</v>
      </c>
      <c r="G134" s="175"/>
      <c r="H134" s="172" t="s">
        <v>438</v>
      </c>
      <c r="I134" s="172"/>
      <c r="J134" s="171"/>
    </row>
    <row r="135" spans="1:10" ht="12" customHeight="1">
      <c r="A135" s="184"/>
      <c r="B135" s="167"/>
      <c r="C135" s="165"/>
      <c r="D135" s="166"/>
      <c r="E135" s="167">
        <v>3</v>
      </c>
      <c r="F135" s="168" t="s">
        <v>271</v>
      </c>
      <c r="G135" s="169"/>
      <c r="H135" s="165" t="s">
        <v>353</v>
      </c>
      <c r="I135" s="165"/>
      <c r="J135" s="170"/>
    </row>
    <row r="136" spans="1:10" ht="12" customHeight="1">
      <c r="A136" s="184"/>
      <c r="B136" s="171"/>
      <c r="C136" s="172"/>
      <c r="D136" s="173"/>
      <c r="E136" s="171">
        <v>10</v>
      </c>
      <c r="F136" s="174" t="s">
        <v>271</v>
      </c>
      <c r="G136" s="175"/>
      <c r="H136" s="172" t="s">
        <v>439</v>
      </c>
      <c r="I136" s="172"/>
      <c r="J136" s="171"/>
    </row>
    <row r="137" spans="1:10" ht="12" customHeight="1">
      <c r="A137" s="184"/>
      <c r="B137" s="167"/>
      <c r="C137" s="165"/>
      <c r="D137" s="166"/>
      <c r="E137" s="167">
        <v>3</v>
      </c>
      <c r="F137" s="168" t="s">
        <v>271</v>
      </c>
      <c r="G137" s="169"/>
      <c r="H137" s="165" t="s">
        <v>354</v>
      </c>
      <c r="I137" s="165"/>
      <c r="J137" s="167"/>
    </row>
    <row r="138" spans="1:10" ht="12" customHeight="1">
      <c r="A138" s="184"/>
      <c r="B138" s="171"/>
      <c r="C138" s="172"/>
      <c r="D138" s="173"/>
      <c r="E138" s="171">
        <v>18</v>
      </c>
      <c r="F138" s="174" t="s">
        <v>271</v>
      </c>
      <c r="G138" s="175"/>
      <c r="H138" s="172" t="s">
        <v>355</v>
      </c>
      <c r="I138" s="172"/>
      <c r="J138" s="176"/>
    </row>
    <row r="139" spans="1:10" ht="12" customHeight="1">
      <c r="A139" s="184"/>
      <c r="B139" s="167"/>
      <c r="C139" s="165"/>
      <c r="D139" s="166"/>
      <c r="E139" s="167">
        <v>3</v>
      </c>
      <c r="F139" s="168" t="s">
        <v>271</v>
      </c>
      <c r="G139" s="169"/>
      <c r="H139" s="165" t="s">
        <v>356</v>
      </c>
      <c r="I139" s="165"/>
      <c r="J139" s="167"/>
    </row>
    <row r="140" spans="1:10" ht="12" customHeight="1">
      <c r="A140" s="184"/>
      <c r="B140" s="171"/>
      <c r="C140" s="172"/>
      <c r="D140" s="173"/>
      <c r="E140" s="171">
        <v>18</v>
      </c>
      <c r="F140" s="174" t="s">
        <v>271</v>
      </c>
      <c r="G140" s="175"/>
      <c r="H140" s="172" t="s">
        <v>357</v>
      </c>
      <c r="I140" s="172"/>
      <c r="J140" s="176"/>
    </row>
    <row r="141" spans="1:10" ht="12" customHeight="1">
      <c r="A141" s="184"/>
      <c r="B141" s="167"/>
      <c r="C141" s="165"/>
      <c r="D141" s="166"/>
      <c r="E141" s="167">
        <v>8</v>
      </c>
      <c r="F141" s="168" t="s">
        <v>271</v>
      </c>
      <c r="G141" s="169"/>
      <c r="H141" s="165" t="s">
        <v>358</v>
      </c>
      <c r="I141" s="165"/>
      <c r="J141" s="170"/>
    </row>
    <row r="142" spans="1:10" ht="12" customHeight="1">
      <c r="A142" s="184"/>
      <c r="B142" s="171"/>
      <c r="C142" s="172"/>
      <c r="D142" s="173"/>
      <c r="E142" s="171">
        <v>3</v>
      </c>
      <c r="F142" s="174" t="s">
        <v>271</v>
      </c>
      <c r="G142" s="175"/>
      <c r="H142" s="172" t="s">
        <v>359</v>
      </c>
      <c r="I142" s="172"/>
      <c r="J142" s="171" t="s">
        <v>440</v>
      </c>
    </row>
    <row r="143" spans="1:10" ht="12" customHeight="1">
      <c r="A143" s="184"/>
      <c r="B143" s="167"/>
      <c r="C143" s="165"/>
      <c r="D143" s="166"/>
      <c r="E143" s="167">
        <v>10</v>
      </c>
      <c r="F143" s="168" t="s">
        <v>271</v>
      </c>
      <c r="G143" s="169"/>
      <c r="H143" s="165" t="s">
        <v>360</v>
      </c>
      <c r="I143" s="165"/>
      <c r="J143" s="167"/>
    </row>
    <row r="144" spans="1:10" ht="12" customHeight="1">
      <c r="A144" s="184"/>
      <c r="B144" s="171"/>
      <c r="C144" s="172"/>
      <c r="D144" s="173"/>
      <c r="E144" s="171">
        <v>3</v>
      </c>
      <c r="F144" s="174" t="s">
        <v>271</v>
      </c>
      <c r="G144" s="175"/>
      <c r="H144" s="172" t="s">
        <v>361</v>
      </c>
      <c r="I144" s="172"/>
      <c r="J144" s="171" t="s">
        <v>440</v>
      </c>
    </row>
    <row r="145" spans="1:10" ht="12" customHeight="1">
      <c r="A145" s="184"/>
      <c r="B145" s="167"/>
      <c r="C145" s="165"/>
      <c r="D145" s="166"/>
      <c r="E145" s="167">
        <v>10</v>
      </c>
      <c r="F145" s="168" t="s">
        <v>271</v>
      </c>
      <c r="G145" s="169"/>
      <c r="H145" s="165" t="s">
        <v>362</v>
      </c>
      <c r="I145" s="165"/>
      <c r="J145" s="167"/>
    </row>
    <row r="146" spans="1:10" ht="12" customHeight="1">
      <c r="A146" s="184"/>
      <c r="B146" s="171"/>
      <c r="C146" s="172"/>
      <c r="D146" s="173"/>
      <c r="E146" s="171">
        <v>1</v>
      </c>
      <c r="F146" s="174" t="s">
        <v>271</v>
      </c>
      <c r="G146" s="175"/>
      <c r="H146" s="172" t="s">
        <v>363</v>
      </c>
      <c r="I146" s="172"/>
      <c r="J146" s="171"/>
    </row>
    <row r="147" spans="1:10" ht="12" customHeight="1">
      <c r="A147" s="184"/>
      <c r="B147" s="167"/>
      <c r="C147" s="165"/>
      <c r="D147" s="166"/>
      <c r="E147" s="167">
        <v>1</v>
      </c>
      <c r="F147" s="168" t="s">
        <v>271</v>
      </c>
      <c r="G147" s="169"/>
      <c r="H147" s="165" t="s">
        <v>364</v>
      </c>
      <c r="I147" s="165"/>
      <c r="J147" s="167"/>
    </row>
    <row r="148" spans="1:10" ht="12" customHeight="1">
      <c r="A148" s="184"/>
      <c r="B148" s="171"/>
      <c r="C148" s="172"/>
      <c r="D148" s="173"/>
      <c r="E148" s="171">
        <v>3</v>
      </c>
      <c r="F148" s="174" t="s">
        <v>271</v>
      </c>
      <c r="G148" s="175"/>
      <c r="H148" s="172" t="s">
        <v>365</v>
      </c>
      <c r="I148" s="172"/>
      <c r="J148" s="171"/>
    </row>
    <row r="149" spans="1:10" ht="12" customHeight="1">
      <c r="A149" s="184"/>
      <c r="B149" s="167"/>
      <c r="C149" s="165"/>
      <c r="D149" s="166"/>
      <c r="E149" s="167">
        <v>18</v>
      </c>
      <c r="F149" s="168" t="s">
        <v>271</v>
      </c>
      <c r="G149" s="169"/>
      <c r="H149" s="165" t="s">
        <v>366</v>
      </c>
      <c r="I149" s="165"/>
      <c r="J149" s="167"/>
    </row>
    <row r="150" spans="1:10" ht="12" customHeight="1">
      <c r="A150" s="184"/>
      <c r="B150" s="171"/>
      <c r="C150" s="172"/>
      <c r="D150" s="173"/>
      <c r="E150" s="171">
        <v>3</v>
      </c>
      <c r="F150" s="174" t="s">
        <v>271</v>
      </c>
      <c r="G150" s="175"/>
      <c r="H150" s="172" t="s">
        <v>367</v>
      </c>
      <c r="I150" s="172"/>
      <c r="J150" s="171"/>
    </row>
    <row r="151" spans="1:10" ht="12" customHeight="1">
      <c r="A151" s="184"/>
      <c r="B151" s="167"/>
      <c r="C151" s="165"/>
      <c r="D151" s="166"/>
      <c r="E151" s="167">
        <v>18</v>
      </c>
      <c r="F151" s="168" t="s">
        <v>271</v>
      </c>
      <c r="G151" s="169"/>
      <c r="H151" s="165" t="s">
        <v>368</v>
      </c>
      <c r="I151" s="165"/>
      <c r="J151" s="167"/>
    </row>
    <row r="152" spans="1:10" ht="12" customHeight="1">
      <c r="A152" s="184"/>
      <c r="B152" s="171"/>
      <c r="C152" s="172"/>
      <c r="D152" s="173"/>
      <c r="E152" s="171">
        <v>3</v>
      </c>
      <c r="F152" s="174" t="s">
        <v>271</v>
      </c>
      <c r="G152" s="175"/>
      <c r="H152" s="172" t="s">
        <v>369</v>
      </c>
      <c r="I152" s="172"/>
      <c r="J152" s="171"/>
    </row>
    <row r="153" spans="1:10" ht="12" customHeight="1">
      <c r="A153" s="184"/>
      <c r="B153" s="167"/>
      <c r="C153" s="165"/>
      <c r="D153" s="166"/>
      <c r="E153" s="167">
        <v>18</v>
      </c>
      <c r="F153" s="168" t="s">
        <v>271</v>
      </c>
      <c r="G153" s="169"/>
      <c r="H153" s="167" t="s">
        <v>370</v>
      </c>
      <c r="I153" s="165"/>
      <c r="J153" s="167"/>
    </row>
    <row r="154" spans="1:10" ht="12" customHeight="1">
      <c r="A154" s="184"/>
      <c r="B154" s="171"/>
      <c r="C154" s="172"/>
      <c r="D154" s="173"/>
      <c r="E154" s="171">
        <v>50</v>
      </c>
      <c r="F154" s="174" t="s">
        <v>271</v>
      </c>
      <c r="G154" s="189"/>
      <c r="H154" s="171" t="s">
        <v>441</v>
      </c>
      <c r="I154" s="172"/>
      <c r="J154" s="171"/>
    </row>
    <row r="155" spans="1:10" ht="12" customHeight="1">
      <c r="A155" s="184"/>
      <c r="B155" s="167"/>
      <c r="C155" s="165"/>
      <c r="D155" s="166"/>
      <c r="E155" s="167">
        <v>1</v>
      </c>
      <c r="F155" s="168" t="s">
        <v>271</v>
      </c>
      <c r="G155" s="190"/>
      <c r="H155" s="167" t="s">
        <v>442</v>
      </c>
      <c r="I155" s="165"/>
      <c r="J155" s="167"/>
    </row>
    <row r="156" spans="1:10" ht="12" customHeight="1">
      <c r="A156" s="184"/>
      <c r="B156" s="171"/>
      <c r="C156" s="172"/>
      <c r="D156" s="173"/>
      <c r="E156" s="171">
        <v>8</v>
      </c>
      <c r="F156" s="174" t="s">
        <v>271</v>
      </c>
      <c r="G156" s="189"/>
      <c r="H156" s="171" t="s">
        <v>443</v>
      </c>
      <c r="I156" s="172"/>
      <c r="J156" s="171"/>
    </row>
    <row r="157" spans="1:10" ht="12" customHeight="1">
      <c r="A157" s="184"/>
      <c r="B157" s="167"/>
      <c r="C157" s="165"/>
      <c r="D157" s="166"/>
      <c r="E157" s="167">
        <v>50</v>
      </c>
      <c r="F157" s="168" t="s">
        <v>271</v>
      </c>
      <c r="G157" s="190"/>
      <c r="H157" s="167" t="s">
        <v>444</v>
      </c>
      <c r="I157" s="165"/>
      <c r="J157" s="167"/>
    </row>
    <row r="158" spans="1:10" ht="12" customHeight="1">
      <c r="A158" s="184"/>
      <c r="B158" s="171"/>
      <c r="C158" s="172"/>
      <c r="D158" s="173"/>
      <c r="E158" s="171">
        <v>1</v>
      </c>
      <c r="F158" s="174" t="s">
        <v>271</v>
      </c>
      <c r="G158" s="189"/>
      <c r="H158" s="171" t="s">
        <v>445</v>
      </c>
      <c r="I158" s="172"/>
      <c r="J158" s="171"/>
    </row>
    <row r="159" spans="1:10" ht="12" customHeight="1">
      <c r="A159" s="184"/>
      <c r="B159" s="167"/>
      <c r="C159" s="165"/>
      <c r="D159" s="166"/>
      <c r="E159" s="167">
        <v>18</v>
      </c>
      <c r="F159" s="168" t="s">
        <v>271</v>
      </c>
      <c r="G159" s="190"/>
      <c r="H159" s="167" t="s">
        <v>446</v>
      </c>
      <c r="I159" s="165"/>
      <c r="J159" s="167"/>
    </row>
    <row r="160" spans="1:10" ht="12" customHeight="1">
      <c r="A160" s="184"/>
      <c r="B160" s="171"/>
      <c r="C160" s="172"/>
      <c r="D160" s="173"/>
      <c r="E160" s="171">
        <v>3</v>
      </c>
      <c r="F160" s="174" t="s">
        <v>271</v>
      </c>
      <c r="G160" s="189"/>
      <c r="H160" s="171" t="s">
        <v>447</v>
      </c>
      <c r="I160" s="172"/>
      <c r="J160" s="171"/>
    </row>
    <row r="161" spans="1:10" ht="12" customHeight="1">
      <c r="A161" s="184"/>
      <c r="B161" s="167"/>
      <c r="C161" s="165"/>
      <c r="D161" s="166"/>
      <c r="E161" s="167">
        <v>8</v>
      </c>
      <c r="F161" s="168" t="s">
        <v>271</v>
      </c>
      <c r="G161" s="190"/>
      <c r="H161" s="167" t="s">
        <v>448</v>
      </c>
      <c r="I161" s="165"/>
      <c r="J161" s="167"/>
    </row>
    <row r="162" spans="1:10" ht="12" customHeight="1">
      <c r="A162" s="184"/>
      <c r="B162" s="171"/>
      <c r="C162" s="172"/>
      <c r="D162" s="173"/>
      <c r="E162" s="171">
        <v>10</v>
      </c>
      <c r="F162" s="174" t="s">
        <v>271</v>
      </c>
      <c r="G162" s="189"/>
      <c r="H162" s="171" t="s">
        <v>449</v>
      </c>
      <c r="I162" s="172"/>
      <c r="J162" s="171"/>
    </row>
    <row r="163" spans="1:10" ht="12" customHeight="1">
      <c r="A163" s="184"/>
      <c r="B163" s="167"/>
      <c r="C163" s="165"/>
      <c r="D163" s="166"/>
      <c r="E163" s="167">
        <v>50</v>
      </c>
      <c r="F163" s="168" t="s">
        <v>271</v>
      </c>
      <c r="G163" s="190"/>
      <c r="H163" s="167" t="s">
        <v>450</v>
      </c>
      <c r="I163" s="165"/>
      <c r="J163" s="167"/>
    </row>
    <row r="164" spans="1:10" ht="12" customHeight="1">
      <c r="A164" s="184"/>
      <c r="B164" s="171"/>
      <c r="C164" s="172"/>
      <c r="D164" s="173"/>
      <c r="E164" s="171">
        <v>1</v>
      </c>
      <c r="F164" s="174" t="s">
        <v>271</v>
      </c>
      <c r="G164" s="189"/>
      <c r="H164" s="171" t="s">
        <v>451</v>
      </c>
      <c r="I164" s="172"/>
      <c r="J164" s="171"/>
    </row>
    <row r="165" spans="1:10" ht="12" customHeight="1">
      <c r="A165" s="184"/>
      <c r="B165" s="167"/>
      <c r="C165" s="165"/>
      <c r="D165" s="166"/>
      <c r="E165" s="167">
        <v>18</v>
      </c>
      <c r="F165" s="168" t="s">
        <v>271</v>
      </c>
      <c r="G165" s="190"/>
      <c r="H165" s="167" t="s">
        <v>452</v>
      </c>
      <c r="I165" s="165"/>
      <c r="J165" s="167"/>
    </row>
    <row r="166" spans="1:10" ht="12" customHeight="1">
      <c r="A166" s="184"/>
      <c r="B166" s="171"/>
      <c r="C166" s="172"/>
      <c r="D166" s="173"/>
      <c r="E166" s="171">
        <v>3</v>
      </c>
      <c r="F166" s="174" t="s">
        <v>271</v>
      </c>
      <c r="G166" s="189"/>
      <c r="H166" s="171" t="s">
        <v>453</v>
      </c>
      <c r="I166" s="172"/>
      <c r="J166" s="171"/>
    </row>
    <row r="167" spans="1:10" ht="12" customHeight="1">
      <c r="A167" s="184"/>
      <c r="B167" s="167"/>
      <c r="C167" s="165"/>
      <c r="D167" s="166"/>
      <c r="E167" s="167">
        <v>8</v>
      </c>
      <c r="F167" s="168" t="s">
        <v>271</v>
      </c>
      <c r="G167" s="190"/>
      <c r="H167" s="167" t="s">
        <v>454</v>
      </c>
      <c r="I167" s="165"/>
      <c r="J167" s="167"/>
    </row>
    <row r="168" spans="1:10" ht="12" customHeight="1">
      <c r="A168" s="184"/>
      <c r="B168" s="171"/>
      <c r="C168" s="172"/>
      <c r="D168" s="173"/>
      <c r="E168" s="171">
        <v>10</v>
      </c>
      <c r="F168" s="174" t="s">
        <v>271</v>
      </c>
      <c r="G168" s="189"/>
      <c r="H168" s="171" t="s">
        <v>455</v>
      </c>
      <c r="I168" s="172"/>
      <c r="J168" s="171"/>
    </row>
    <row r="169" spans="1:10" ht="12" customHeight="1">
      <c r="A169" s="184"/>
      <c r="B169" s="167"/>
      <c r="C169" s="165"/>
      <c r="D169" s="166"/>
      <c r="E169" s="167">
        <v>50</v>
      </c>
      <c r="F169" s="168" t="s">
        <v>271</v>
      </c>
      <c r="G169" s="190"/>
      <c r="H169" s="167" t="s">
        <v>456</v>
      </c>
      <c r="I169" s="165"/>
      <c r="J169" s="167"/>
    </row>
    <row r="170" spans="1:10" ht="12" customHeight="1">
      <c r="A170" s="184"/>
      <c r="B170" s="171"/>
      <c r="C170" s="172"/>
      <c r="D170" s="173"/>
      <c r="E170" s="171">
        <v>1</v>
      </c>
      <c r="F170" s="174" t="s">
        <v>271</v>
      </c>
      <c r="G170" s="189"/>
      <c r="H170" s="171" t="s">
        <v>457</v>
      </c>
      <c r="I170" s="172"/>
      <c r="J170" s="171"/>
    </row>
    <row r="171" spans="1:10" ht="12" customHeight="1">
      <c r="A171" s="184"/>
      <c r="B171" s="167"/>
      <c r="C171" s="165"/>
      <c r="D171" s="166"/>
      <c r="E171" s="167">
        <v>18</v>
      </c>
      <c r="F171" s="168" t="s">
        <v>271</v>
      </c>
      <c r="G171" s="190"/>
      <c r="H171" s="167" t="s">
        <v>446</v>
      </c>
      <c r="I171" s="165"/>
      <c r="J171" s="167"/>
    </row>
    <row r="172" spans="1:10" ht="12" customHeight="1">
      <c r="A172" s="184"/>
      <c r="B172" s="171"/>
      <c r="C172" s="172"/>
      <c r="D172" s="173"/>
      <c r="E172" s="171">
        <v>3</v>
      </c>
      <c r="F172" s="174" t="s">
        <v>271</v>
      </c>
      <c r="G172" s="189"/>
      <c r="H172" s="171" t="s">
        <v>458</v>
      </c>
      <c r="I172" s="172"/>
      <c r="J172" s="171"/>
    </row>
    <row r="173" spans="1:10" ht="12" customHeight="1">
      <c r="A173" s="184"/>
      <c r="B173" s="167"/>
      <c r="C173" s="165"/>
      <c r="D173" s="166"/>
      <c r="E173" s="167">
        <v>8</v>
      </c>
      <c r="F173" s="168" t="s">
        <v>271</v>
      </c>
      <c r="G173" s="167"/>
      <c r="H173" s="167" t="s">
        <v>459</v>
      </c>
      <c r="I173" s="165"/>
      <c r="J173" s="167"/>
    </row>
    <row r="174" spans="1:10" ht="12" customHeight="1">
      <c r="A174" s="184"/>
      <c r="B174" s="171"/>
      <c r="C174" s="172"/>
      <c r="D174" s="173"/>
      <c r="E174" s="171">
        <v>10</v>
      </c>
      <c r="F174" s="174" t="s">
        <v>271</v>
      </c>
      <c r="G174" s="171"/>
      <c r="H174" s="171" t="s">
        <v>460</v>
      </c>
      <c r="I174" s="172"/>
      <c r="J174" s="171"/>
    </row>
    <row r="175" spans="1:10" ht="12" customHeight="1">
      <c r="A175" s="184"/>
      <c r="B175" s="167"/>
      <c r="C175" s="165"/>
      <c r="D175" s="166"/>
      <c r="E175" s="167">
        <v>50</v>
      </c>
      <c r="F175" s="168" t="s">
        <v>271</v>
      </c>
      <c r="G175" s="167"/>
      <c r="H175" s="167" t="s">
        <v>461</v>
      </c>
      <c r="I175" s="165"/>
      <c r="J175" s="167"/>
    </row>
    <row r="176" spans="1:10" ht="12" customHeight="1">
      <c r="A176" s="184"/>
      <c r="B176" s="171"/>
      <c r="C176" s="172"/>
      <c r="D176" s="173"/>
      <c r="E176" s="171">
        <v>1</v>
      </c>
      <c r="F176" s="174" t="s">
        <v>271</v>
      </c>
      <c r="G176" s="171"/>
      <c r="H176" s="171" t="s">
        <v>462</v>
      </c>
      <c r="I176" s="172"/>
      <c r="J176" s="171"/>
    </row>
    <row r="177" spans="1:10" ht="12" customHeight="1">
      <c r="A177" s="184"/>
      <c r="B177" s="167"/>
      <c r="C177" s="165"/>
      <c r="D177" s="166"/>
      <c r="E177" s="167">
        <v>3</v>
      </c>
      <c r="F177" s="168" t="s">
        <v>271</v>
      </c>
      <c r="G177" s="167"/>
      <c r="H177" s="167" t="s">
        <v>463</v>
      </c>
      <c r="I177" s="165"/>
      <c r="J177" s="167"/>
    </row>
    <row r="178" spans="1:10" ht="12" customHeight="1">
      <c r="A178" s="184"/>
      <c r="B178" s="171"/>
      <c r="C178" s="172"/>
      <c r="D178" s="173"/>
      <c r="E178" s="171">
        <v>18</v>
      </c>
      <c r="F178" s="174" t="s">
        <v>271</v>
      </c>
      <c r="G178" s="171"/>
      <c r="H178" s="171" t="s">
        <v>464</v>
      </c>
      <c r="I178" s="172"/>
      <c r="J178" s="171"/>
    </row>
    <row r="179" spans="1:10" ht="12" customHeight="1">
      <c r="A179" s="184"/>
      <c r="B179" s="167"/>
      <c r="C179" s="165"/>
      <c r="D179" s="166"/>
      <c r="E179" s="167">
        <v>3</v>
      </c>
      <c r="F179" s="168" t="s">
        <v>271</v>
      </c>
      <c r="G179" s="167"/>
      <c r="H179" s="167" t="s">
        <v>465</v>
      </c>
      <c r="I179" s="165"/>
      <c r="J179" s="167"/>
    </row>
    <row r="180" spans="1:10" ht="12" customHeight="1">
      <c r="A180" s="184"/>
      <c r="B180" s="171"/>
      <c r="C180" s="172"/>
      <c r="D180" s="173"/>
      <c r="E180" s="171">
        <v>18</v>
      </c>
      <c r="F180" s="174" t="s">
        <v>271</v>
      </c>
      <c r="G180" s="171"/>
      <c r="H180" s="171" t="s">
        <v>466</v>
      </c>
      <c r="I180" s="172"/>
      <c r="J180" s="171"/>
    </row>
    <row r="181" spans="1:10" ht="12" customHeight="1">
      <c r="A181" s="184"/>
      <c r="B181" s="167"/>
      <c r="C181" s="165"/>
      <c r="D181" s="166"/>
      <c r="E181" s="167">
        <v>3</v>
      </c>
      <c r="F181" s="168" t="s">
        <v>271</v>
      </c>
      <c r="G181" s="167"/>
      <c r="H181" s="167" t="s">
        <v>467</v>
      </c>
      <c r="I181" s="165"/>
      <c r="J181" s="167"/>
    </row>
    <row r="182" spans="1:10" ht="12" customHeight="1">
      <c r="A182" s="184"/>
      <c r="B182" s="171"/>
      <c r="C182" s="172"/>
      <c r="D182" s="173"/>
      <c r="E182" s="171">
        <v>18</v>
      </c>
      <c r="F182" s="174" t="s">
        <v>271</v>
      </c>
      <c r="G182" s="171"/>
      <c r="H182" s="171" t="s">
        <v>468</v>
      </c>
      <c r="I182" s="172"/>
      <c r="J182" s="171"/>
    </row>
    <row r="183" spans="1:10" ht="12" customHeight="1">
      <c r="A183" s="184"/>
      <c r="B183" s="167"/>
      <c r="C183" s="165"/>
      <c r="D183" s="166"/>
      <c r="E183" s="167">
        <v>3</v>
      </c>
      <c r="F183" s="168" t="s">
        <v>271</v>
      </c>
      <c r="G183" s="167"/>
      <c r="H183" s="167" t="s">
        <v>433</v>
      </c>
      <c r="I183" s="165"/>
      <c r="J183" s="167"/>
    </row>
    <row r="184" spans="1:10" ht="12" customHeight="1">
      <c r="A184" s="184"/>
      <c r="B184" s="171"/>
      <c r="C184" s="172"/>
      <c r="D184" s="173"/>
      <c r="E184" s="171">
        <v>1</v>
      </c>
      <c r="F184" s="174" t="s">
        <v>271</v>
      </c>
      <c r="G184" s="171"/>
      <c r="H184" s="171" t="s">
        <v>434</v>
      </c>
      <c r="I184" s="172"/>
      <c r="J184" s="171"/>
    </row>
    <row r="185" spans="1:10" ht="12" customHeight="1">
      <c r="A185" s="184"/>
      <c r="B185" s="167"/>
      <c r="C185" s="165"/>
      <c r="D185" s="166"/>
      <c r="E185" s="167">
        <v>1</v>
      </c>
      <c r="F185" s="168" t="s">
        <v>271</v>
      </c>
      <c r="G185" s="167"/>
      <c r="H185" s="167" t="s">
        <v>435</v>
      </c>
      <c r="I185" s="165"/>
      <c r="J185" s="167"/>
    </row>
    <row r="186" spans="1:10" ht="12" customHeight="1">
      <c r="A186" s="184"/>
      <c r="B186" s="171"/>
      <c r="C186" s="172"/>
      <c r="D186" s="173"/>
      <c r="E186" s="171">
        <v>107</v>
      </c>
      <c r="F186" s="174" t="s">
        <v>271</v>
      </c>
      <c r="G186" s="171"/>
      <c r="H186" s="171" t="s">
        <v>309</v>
      </c>
      <c r="I186" s="172"/>
      <c r="J186" s="171"/>
    </row>
    <row r="187" spans="1:10" ht="12" customHeight="1">
      <c r="A187" s="184"/>
      <c r="B187" s="177" t="s">
        <v>310</v>
      </c>
      <c r="C187" s="178"/>
      <c r="D187" s="179"/>
      <c r="E187" s="177">
        <f>SUM(E128:E186)</f>
        <v>768</v>
      </c>
      <c r="F187" s="180" t="s">
        <v>271</v>
      </c>
      <c r="G187" s="181"/>
      <c r="H187" s="178"/>
      <c r="I187" s="178"/>
      <c r="J187" s="182"/>
    </row>
    <row r="188" spans="1:10" ht="11.25">
      <c r="A188" s="183"/>
      <c r="B188" s="171" t="s">
        <v>77</v>
      </c>
      <c r="C188" s="172"/>
      <c r="D188" s="173" t="str">
        <f>J188</f>
        <v>PCIA'</v>
      </c>
      <c r="E188" s="171">
        <v>4</v>
      </c>
      <c r="F188" s="174" t="s">
        <v>271</v>
      </c>
      <c r="G188" s="175"/>
      <c r="H188" s="172" t="s">
        <v>415</v>
      </c>
      <c r="I188" s="172"/>
      <c r="J188" s="176" t="s">
        <v>388</v>
      </c>
    </row>
    <row r="189" spans="1:10" s="191" customFormat="1" ht="11.25">
      <c r="A189" s="157"/>
      <c r="B189" s="164" t="s">
        <v>389</v>
      </c>
      <c r="C189" s="165"/>
      <c r="D189" s="166"/>
      <c r="E189" s="167">
        <v>8</v>
      </c>
      <c r="F189" s="168" t="s">
        <v>271</v>
      </c>
      <c r="G189" s="169"/>
      <c r="H189" s="165" t="s">
        <v>469</v>
      </c>
      <c r="I189" s="165"/>
      <c r="J189" s="167"/>
    </row>
    <row r="190" spans="1:10" s="191" customFormat="1" ht="11.25">
      <c r="A190" s="157"/>
      <c r="B190" s="171"/>
      <c r="C190" s="172"/>
      <c r="D190" s="173"/>
      <c r="E190" s="171">
        <v>8</v>
      </c>
      <c r="F190" s="174" t="s">
        <v>271</v>
      </c>
      <c r="G190" s="175"/>
      <c r="H190" s="172" t="s">
        <v>390</v>
      </c>
      <c r="I190" s="172"/>
      <c r="J190" s="171"/>
    </row>
    <row r="191" spans="1:10" s="191" customFormat="1" ht="11.25">
      <c r="A191" s="157"/>
      <c r="B191" s="167"/>
      <c r="C191" s="165"/>
      <c r="D191" s="166"/>
      <c r="E191" s="167">
        <v>21</v>
      </c>
      <c r="F191" s="168" t="s">
        <v>271</v>
      </c>
      <c r="G191" s="169"/>
      <c r="H191" s="165" t="s">
        <v>391</v>
      </c>
      <c r="I191" s="165"/>
      <c r="J191" s="167"/>
    </row>
    <row r="192" spans="1:10" s="192" customFormat="1" ht="11.25">
      <c r="A192" s="159"/>
      <c r="B192" s="158"/>
      <c r="C192" s="159"/>
      <c r="D192" s="160"/>
      <c r="E192" s="158">
        <v>3</v>
      </c>
      <c r="F192" s="161" t="s">
        <v>271</v>
      </c>
      <c r="G192" s="162"/>
      <c r="H192" s="159" t="s">
        <v>392</v>
      </c>
      <c r="I192" s="159"/>
      <c r="J192" s="158"/>
    </row>
    <row r="193" spans="1:10" s="192" customFormat="1" ht="11.25">
      <c r="A193" s="157"/>
      <c r="B193" s="167"/>
      <c r="C193" s="168"/>
      <c r="D193" s="165"/>
      <c r="E193" s="167">
        <v>40</v>
      </c>
      <c r="F193" s="168" t="s">
        <v>271</v>
      </c>
      <c r="G193" s="169"/>
      <c r="H193" s="165" t="s">
        <v>393</v>
      </c>
      <c r="I193" s="165"/>
      <c r="J193" s="167"/>
    </row>
    <row r="194" spans="1:10" s="191" customFormat="1" ht="11.25">
      <c r="A194" s="157"/>
      <c r="B194" s="171"/>
      <c r="C194" s="172"/>
      <c r="D194" s="173"/>
      <c r="E194" s="171">
        <v>21</v>
      </c>
      <c r="F194" s="174" t="s">
        <v>271</v>
      </c>
      <c r="G194" s="175"/>
      <c r="H194" s="172" t="s">
        <v>394</v>
      </c>
      <c r="I194" s="172"/>
      <c r="J194" s="171"/>
    </row>
    <row r="195" spans="1:10" s="191" customFormat="1" ht="11.25">
      <c r="A195" s="157"/>
      <c r="B195" s="167"/>
      <c r="C195" s="165"/>
      <c r="D195" s="166"/>
      <c r="E195" s="167">
        <v>40</v>
      </c>
      <c r="F195" s="168" t="s">
        <v>271</v>
      </c>
      <c r="G195" s="169"/>
      <c r="H195" s="165" t="s">
        <v>395</v>
      </c>
      <c r="I195" s="165"/>
      <c r="J195" s="167"/>
    </row>
    <row r="196" spans="1:10" s="191" customFormat="1" ht="11.25">
      <c r="A196" s="157"/>
      <c r="B196" s="171"/>
      <c r="C196" s="172"/>
      <c r="D196" s="173"/>
      <c r="E196" s="171">
        <v>32</v>
      </c>
      <c r="F196" s="174" t="s">
        <v>271</v>
      </c>
      <c r="G196" s="175"/>
      <c r="H196" s="172" t="s">
        <v>396</v>
      </c>
      <c r="I196" s="172"/>
      <c r="J196" s="171"/>
    </row>
    <row r="197" spans="1:10" s="192" customFormat="1" ht="11.25">
      <c r="A197" s="157"/>
      <c r="B197" s="167"/>
      <c r="C197" s="165"/>
      <c r="D197" s="166"/>
      <c r="E197" s="167">
        <v>31</v>
      </c>
      <c r="F197" s="168" t="s">
        <v>271</v>
      </c>
      <c r="G197" s="169"/>
      <c r="H197" s="165" t="s">
        <v>397</v>
      </c>
      <c r="I197" s="165"/>
      <c r="J197" s="170"/>
    </row>
    <row r="198" spans="1:10" s="191" customFormat="1" ht="11.25">
      <c r="A198" s="157"/>
      <c r="B198" s="171"/>
      <c r="C198" s="172"/>
      <c r="D198" s="173"/>
      <c r="E198" s="171">
        <v>32</v>
      </c>
      <c r="F198" s="174" t="s">
        <v>271</v>
      </c>
      <c r="G198" s="175"/>
      <c r="H198" s="172" t="s">
        <v>398</v>
      </c>
      <c r="I198" s="172"/>
      <c r="J198" s="176"/>
    </row>
    <row r="199" spans="1:10" s="192" customFormat="1" ht="11.25">
      <c r="A199" s="157"/>
      <c r="B199" s="167"/>
      <c r="C199" s="165"/>
      <c r="D199" s="166"/>
      <c r="E199" s="167">
        <v>32</v>
      </c>
      <c r="F199" s="168" t="s">
        <v>271</v>
      </c>
      <c r="G199" s="169"/>
      <c r="H199" s="165" t="s">
        <v>399</v>
      </c>
      <c r="I199" s="165"/>
      <c r="J199" s="170"/>
    </row>
    <row r="200" spans="1:10" s="191" customFormat="1" ht="11.25">
      <c r="A200" s="157"/>
      <c r="B200" s="171"/>
      <c r="C200" s="172"/>
      <c r="D200" s="173"/>
      <c r="E200" s="171">
        <v>24</v>
      </c>
      <c r="F200" s="174" t="s">
        <v>271</v>
      </c>
      <c r="G200" s="175"/>
      <c r="H200" s="172" t="s">
        <v>400</v>
      </c>
      <c r="I200" s="172"/>
      <c r="J200" s="171"/>
    </row>
    <row r="201" spans="1:10" s="191" customFormat="1" ht="11.25">
      <c r="A201" s="157"/>
      <c r="B201" s="167"/>
      <c r="C201" s="165"/>
      <c r="D201" s="166"/>
      <c r="E201" s="167">
        <v>1</v>
      </c>
      <c r="F201" s="168" t="s">
        <v>271</v>
      </c>
      <c r="G201" s="169"/>
      <c r="H201" s="165" t="s">
        <v>401</v>
      </c>
      <c r="I201" s="165"/>
      <c r="J201" s="170"/>
    </row>
    <row r="202" spans="1:10" s="191" customFormat="1" ht="11.25">
      <c r="A202" s="157"/>
      <c r="B202" s="171"/>
      <c r="C202" s="172"/>
      <c r="D202" s="173"/>
      <c r="E202" s="171">
        <v>45</v>
      </c>
      <c r="F202" s="174" t="s">
        <v>271</v>
      </c>
      <c r="G202" s="175"/>
      <c r="H202" s="172" t="s">
        <v>402</v>
      </c>
      <c r="I202" s="172"/>
      <c r="J202" s="171"/>
    </row>
    <row r="203" spans="1:10" s="191" customFormat="1" ht="11.25">
      <c r="A203" s="157"/>
      <c r="B203" s="167"/>
      <c r="C203" s="165"/>
      <c r="D203" s="166"/>
      <c r="E203" s="167">
        <v>21</v>
      </c>
      <c r="F203" s="168" t="s">
        <v>470</v>
      </c>
      <c r="G203" s="169"/>
      <c r="H203" s="165" t="s">
        <v>403</v>
      </c>
      <c r="I203" s="165"/>
      <c r="J203" s="167"/>
    </row>
    <row r="204" spans="1:10" s="191" customFormat="1" ht="11.25">
      <c r="A204" s="157"/>
      <c r="B204" s="171"/>
      <c r="C204" s="172"/>
      <c r="D204" s="173"/>
      <c r="E204" s="171">
        <v>405</v>
      </c>
      <c r="F204" s="174" t="s">
        <v>271</v>
      </c>
      <c r="G204" s="175" t="s">
        <v>272</v>
      </c>
      <c r="H204" s="172" t="s">
        <v>309</v>
      </c>
      <c r="I204" s="172"/>
      <c r="J204" s="171"/>
    </row>
    <row r="205" spans="1:10" s="191" customFormat="1" ht="11.25">
      <c r="A205" s="157"/>
      <c r="B205" s="177" t="s">
        <v>310</v>
      </c>
      <c r="C205" s="178"/>
      <c r="D205" s="179"/>
      <c r="E205" s="177">
        <f>SUM(E188:E204)</f>
        <v>768</v>
      </c>
      <c r="F205" s="180" t="s">
        <v>271</v>
      </c>
      <c r="G205" s="181"/>
      <c r="H205" s="178"/>
      <c r="I205" s="178"/>
      <c r="J205" s="182"/>
    </row>
    <row r="206" spans="1:10" ht="11.25">
      <c r="A206" s="183"/>
      <c r="B206" s="171" t="s">
        <v>77</v>
      </c>
      <c r="C206" s="172"/>
      <c r="D206" s="173" t="str">
        <f>J206</f>
        <v>PCJA'</v>
      </c>
      <c r="E206" s="171">
        <v>4</v>
      </c>
      <c r="F206" s="174" t="s">
        <v>271</v>
      </c>
      <c r="G206" s="175"/>
      <c r="H206" s="172" t="s">
        <v>415</v>
      </c>
      <c r="I206" s="172"/>
      <c r="J206" s="176" t="s">
        <v>404</v>
      </c>
    </row>
    <row r="207" spans="1:10" s="191" customFormat="1" ht="11.25">
      <c r="A207" s="193"/>
      <c r="B207" s="164" t="s">
        <v>407</v>
      </c>
      <c r="C207" s="165"/>
      <c r="D207" s="166"/>
      <c r="E207" s="167">
        <v>8</v>
      </c>
      <c r="F207" s="168" t="s">
        <v>271</v>
      </c>
      <c r="G207" s="169"/>
      <c r="H207" s="165" t="s">
        <v>405</v>
      </c>
      <c r="I207" s="165"/>
      <c r="J207" s="167"/>
    </row>
    <row r="208" spans="1:10" s="191" customFormat="1" ht="11.25">
      <c r="A208" s="193"/>
      <c r="B208" s="171"/>
      <c r="C208" s="172"/>
      <c r="D208" s="173"/>
      <c r="E208" s="171">
        <v>60</v>
      </c>
      <c r="F208" s="174" t="s">
        <v>271</v>
      </c>
      <c r="G208" s="175"/>
      <c r="H208" s="172" t="s">
        <v>406</v>
      </c>
      <c r="I208" s="172"/>
      <c r="J208" s="171"/>
    </row>
    <row r="209" spans="1:10" s="192" customFormat="1" ht="11.25">
      <c r="A209" s="193"/>
      <c r="B209" s="164"/>
      <c r="C209" s="165"/>
      <c r="D209" s="166"/>
      <c r="E209" s="167">
        <v>32</v>
      </c>
      <c r="F209" s="168" t="s">
        <v>271</v>
      </c>
      <c r="G209" s="169"/>
      <c r="H209" s="165" t="s">
        <v>396</v>
      </c>
      <c r="I209" s="165"/>
      <c r="J209" s="167"/>
    </row>
    <row r="210" spans="1:10" s="191" customFormat="1" ht="11.25">
      <c r="A210" s="193"/>
      <c r="B210" s="171"/>
      <c r="C210" s="172"/>
      <c r="D210" s="173"/>
      <c r="E210" s="171">
        <v>31</v>
      </c>
      <c r="F210" s="174" t="s">
        <v>271</v>
      </c>
      <c r="G210" s="175"/>
      <c r="H210" s="172" t="s">
        <v>397</v>
      </c>
      <c r="I210" s="172"/>
      <c r="J210" s="171"/>
    </row>
    <row r="211" spans="1:10" s="192" customFormat="1" ht="11.25">
      <c r="A211" s="193"/>
      <c r="B211" s="167"/>
      <c r="C211" s="165"/>
      <c r="D211" s="166"/>
      <c r="E211" s="167">
        <v>32</v>
      </c>
      <c r="F211" s="168" t="s">
        <v>271</v>
      </c>
      <c r="G211" s="169"/>
      <c r="H211" s="165" t="s">
        <v>398</v>
      </c>
      <c r="I211" s="165"/>
      <c r="J211" s="170"/>
    </row>
    <row r="212" spans="1:10" s="192" customFormat="1" ht="11.25">
      <c r="A212" s="193"/>
      <c r="B212" s="171"/>
      <c r="C212" s="172"/>
      <c r="D212" s="173"/>
      <c r="E212" s="171">
        <v>32</v>
      </c>
      <c r="F212" s="174" t="s">
        <v>271</v>
      </c>
      <c r="G212" s="175"/>
      <c r="H212" s="172" t="s">
        <v>399</v>
      </c>
      <c r="I212" s="172"/>
      <c r="J212" s="176"/>
    </row>
    <row r="213" spans="1:10" s="191" customFormat="1" ht="11.25">
      <c r="A213" s="193"/>
      <c r="B213" s="167"/>
      <c r="C213" s="165"/>
      <c r="D213" s="166"/>
      <c r="E213" s="167">
        <v>24</v>
      </c>
      <c r="F213" s="168" t="s">
        <v>271</v>
      </c>
      <c r="G213" s="169"/>
      <c r="H213" s="165" t="s">
        <v>400</v>
      </c>
      <c r="I213" s="165"/>
      <c r="J213" s="167"/>
    </row>
    <row r="214" spans="1:10" s="191" customFormat="1" ht="11.25">
      <c r="A214" s="193"/>
      <c r="B214" s="171"/>
      <c r="C214" s="172"/>
      <c r="D214" s="173"/>
      <c r="E214" s="171">
        <v>2</v>
      </c>
      <c r="F214" s="174" t="s">
        <v>271</v>
      </c>
      <c r="G214" s="175"/>
      <c r="H214" s="172" t="s">
        <v>401</v>
      </c>
      <c r="I214" s="172"/>
      <c r="J214" s="176"/>
    </row>
    <row r="215" spans="1:10" s="191" customFormat="1" ht="11.25">
      <c r="A215" s="193"/>
      <c r="B215" s="167"/>
      <c r="C215" s="165"/>
      <c r="D215" s="166"/>
      <c r="E215" s="167">
        <v>45</v>
      </c>
      <c r="F215" s="168" t="s">
        <v>271</v>
      </c>
      <c r="G215" s="169"/>
      <c r="H215" s="165" t="s">
        <v>402</v>
      </c>
      <c r="I215" s="165"/>
      <c r="J215" s="170"/>
    </row>
    <row r="216" spans="1:10" s="191" customFormat="1" ht="11.25">
      <c r="A216" s="193"/>
      <c r="B216" s="171"/>
      <c r="C216" s="172"/>
      <c r="D216" s="173"/>
      <c r="E216" s="171">
        <v>21</v>
      </c>
      <c r="F216" s="174" t="s">
        <v>271</v>
      </c>
      <c r="G216" s="175"/>
      <c r="H216" s="172" t="s">
        <v>403</v>
      </c>
      <c r="I216" s="172"/>
      <c r="J216" s="171"/>
    </row>
    <row r="217" spans="1:10" s="191" customFormat="1" ht="11.25">
      <c r="A217" s="193"/>
      <c r="B217" s="167"/>
      <c r="C217" s="165"/>
      <c r="D217" s="194"/>
      <c r="E217" s="167">
        <v>1</v>
      </c>
      <c r="F217" s="168" t="s">
        <v>271</v>
      </c>
      <c r="G217" s="169"/>
      <c r="H217" s="165" t="s">
        <v>471</v>
      </c>
      <c r="I217" s="195"/>
      <c r="J217" s="196"/>
    </row>
    <row r="218" spans="1:10" s="191" customFormat="1" ht="11.25">
      <c r="A218" s="193"/>
      <c r="B218" s="171"/>
      <c r="C218" s="172"/>
      <c r="D218" s="173"/>
      <c r="E218" s="171">
        <v>476</v>
      </c>
      <c r="F218" s="174" t="s">
        <v>271</v>
      </c>
      <c r="G218" s="175" t="s">
        <v>272</v>
      </c>
      <c r="H218" s="172" t="s">
        <v>309</v>
      </c>
      <c r="I218" s="172"/>
      <c r="J218" s="171"/>
    </row>
    <row r="219" spans="1:10" s="191" customFormat="1" ht="11.25">
      <c r="A219" s="193"/>
      <c r="B219" s="177" t="s">
        <v>310</v>
      </c>
      <c r="C219" s="178"/>
      <c r="D219" s="179"/>
      <c r="E219" s="177">
        <f>SUM(E206:E218)</f>
        <v>768</v>
      </c>
      <c r="F219" s="180" t="s">
        <v>271</v>
      </c>
      <c r="G219" s="181"/>
      <c r="H219" s="178"/>
      <c r="I219" s="178"/>
      <c r="J219" s="182"/>
    </row>
    <row r="220" spans="1:10" ht="11.25">
      <c r="A220" s="183"/>
      <c r="B220" s="167" t="s">
        <v>275</v>
      </c>
      <c r="C220" s="165" t="s">
        <v>371</v>
      </c>
      <c r="D220" s="197" t="s">
        <v>472</v>
      </c>
      <c r="E220" s="167">
        <v>1</v>
      </c>
      <c r="F220" s="168" t="s">
        <v>271</v>
      </c>
      <c r="G220" s="169"/>
      <c r="H220" s="165" t="s">
        <v>473</v>
      </c>
      <c r="I220" s="165"/>
      <c r="J220" s="198"/>
    </row>
    <row r="221" spans="1:10" ht="11.25">
      <c r="A221" s="199"/>
      <c r="B221" s="171" t="s">
        <v>276</v>
      </c>
      <c r="C221" s="172" t="s">
        <v>374</v>
      </c>
      <c r="D221" s="173"/>
      <c r="E221" s="171">
        <v>1</v>
      </c>
      <c r="F221" s="174" t="s">
        <v>271</v>
      </c>
      <c r="G221" s="175"/>
      <c r="H221" s="172" t="s">
        <v>373</v>
      </c>
      <c r="I221" s="172"/>
      <c r="J221" s="187"/>
    </row>
    <row r="222" spans="1:10" ht="11.25">
      <c r="A222" s="199"/>
      <c r="B222" s="167" t="s">
        <v>277</v>
      </c>
      <c r="C222" s="165" t="s">
        <v>375</v>
      </c>
      <c r="D222" s="166"/>
      <c r="E222" s="167">
        <v>5</v>
      </c>
      <c r="F222" s="168" t="s">
        <v>271</v>
      </c>
      <c r="G222" s="169"/>
      <c r="H222" s="165" t="s">
        <v>372</v>
      </c>
      <c r="I222" s="165"/>
      <c r="J222" s="198"/>
    </row>
    <row r="223" spans="1:10" ht="11.25">
      <c r="A223" s="199"/>
      <c r="B223" s="171" t="s">
        <v>278</v>
      </c>
      <c r="C223" s="172" t="s">
        <v>260</v>
      </c>
      <c r="D223" s="173"/>
      <c r="E223" s="171">
        <v>13</v>
      </c>
      <c r="F223" s="174" t="s">
        <v>271</v>
      </c>
      <c r="G223" s="175"/>
      <c r="H223" s="172" t="s">
        <v>372</v>
      </c>
      <c r="I223" s="172"/>
      <c r="J223" s="187"/>
    </row>
    <row r="224" spans="1:10" ht="11.25">
      <c r="A224" s="199"/>
      <c r="B224" s="167" t="s">
        <v>278</v>
      </c>
      <c r="C224" s="186" t="s">
        <v>77</v>
      </c>
      <c r="D224" s="166"/>
      <c r="E224" s="167">
        <v>4</v>
      </c>
      <c r="F224" s="168" t="s">
        <v>271</v>
      </c>
      <c r="G224" s="169"/>
      <c r="H224" s="198" t="s">
        <v>474</v>
      </c>
      <c r="I224" s="186"/>
      <c r="J224" s="198"/>
    </row>
    <row r="225" spans="1:10" ht="11.25">
      <c r="A225" s="199"/>
      <c r="B225" s="171" t="s">
        <v>279</v>
      </c>
      <c r="C225" s="172" t="s">
        <v>324</v>
      </c>
      <c r="D225" s="173"/>
      <c r="E225" s="171">
        <v>10</v>
      </c>
      <c r="F225" s="174" t="s">
        <v>271</v>
      </c>
      <c r="G225" s="175"/>
      <c r="H225" s="172" t="s">
        <v>376</v>
      </c>
      <c r="I225" s="200"/>
      <c r="J225" s="187"/>
    </row>
    <row r="226" spans="1:10" ht="11.25">
      <c r="A226" s="199"/>
      <c r="B226" s="201" t="s">
        <v>280</v>
      </c>
      <c r="C226" s="202" t="s">
        <v>281</v>
      </c>
      <c r="D226" s="203"/>
      <c r="E226" s="201">
        <v>16</v>
      </c>
      <c r="F226" s="204" t="s">
        <v>271</v>
      </c>
      <c r="G226" s="205" t="s">
        <v>272</v>
      </c>
      <c r="H226" s="202" t="s">
        <v>372</v>
      </c>
      <c r="I226" s="206"/>
      <c r="J226" s="207"/>
    </row>
    <row r="227" spans="1:10" ht="12" thickBot="1">
      <c r="A227" s="199"/>
      <c r="B227" s="177" t="s">
        <v>377</v>
      </c>
      <c r="C227" s="178"/>
      <c r="D227" s="179"/>
      <c r="E227" s="177">
        <f>SUM(E220:E226)</f>
        <v>50</v>
      </c>
      <c r="F227" s="180" t="s">
        <v>271</v>
      </c>
      <c r="G227" s="181"/>
      <c r="H227" s="178"/>
      <c r="I227" s="208"/>
      <c r="J227" s="209"/>
    </row>
    <row r="228" spans="1:10" ht="11.25">
      <c r="A228" s="183"/>
      <c r="B228" s="210" t="s">
        <v>475</v>
      </c>
      <c r="C228" s="210"/>
      <c r="D228" s="210"/>
      <c r="E228" s="210"/>
      <c r="F228" s="210"/>
      <c r="G228" s="211"/>
      <c r="H228" s="210"/>
      <c r="I228" s="210"/>
      <c r="J228" s="210"/>
    </row>
    <row r="229" ht="11.25">
      <c r="B229" s="156" t="s">
        <v>476</v>
      </c>
    </row>
    <row r="230" spans="2:3" ht="11.25" customHeight="1">
      <c r="B230" s="156" t="s">
        <v>378</v>
      </c>
      <c r="C230" s="156" t="s">
        <v>290</v>
      </c>
    </row>
    <row r="231" ht="11.25" customHeight="1">
      <c r="B231" s="156" t="s">
        <v>379</v>
      </c>
    </row>
    <row r="232" ht="11.25" customHeight="1">
      <c r="B232" s="156" t="s">
        <v>477</v>
      </c>
    </row>
    <row r="233" ht="11.25" customHeight="1">
      <c r="B233" s="213" t="s">
        <v>380</v>
      </c>
    </row>
  </sheetData>
  <sheetProtection/>
  <mergeCells count="2">
    <mergeCell ref="H11:I13"/>
    <mergeCell ref="H35:I3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6"/>
  <sheetViews>
    <sheetView zoomScalePageLayoutView="0" workbookViewId="0" topLeftCell="A7">
      <selection activeCell="C43" sqref="C43"/>
    </sheetView>
  </sheetViews>
  <sheetFormatPr defaultColWidth="9.00390625" defaultRowHeight="12.75"/>
  <cols>
    <col min="1" max="1" width="3.625" style="59" customWidth="1"/>
    <col min="2" max="2" width="27.125" style="59" bestFit="1" customWidth="1"/>
    <col min="3" max="3" width="5.75390625" style="59" bestFit="1" customWidth="1"/>
    <col min="4" max="4" width="7.25390625" style="59" bestFit="1" customWidth="1"/>
    <col min="5" max="5" width="35.375" style="80" bestFit="1" customWidth="1"/>
    <col min="6" max="16384" width="9.125" style="59" customWidth="1"/>
  </cols>
  <sheetData>
    <row r="1" spans="1:5" s="55" customFormat="1" ht="13.5" thickBot="1">
      <c r="A1" s="135" t="s">
        <v>90</v>
      </c>
      <c r="B1" s="83"/>
      <c r="C1" s="83"/>
      <c r="D1" s="83"/>
      <c r="E1" s="134" t="s">
        <v>193</v>
      </c>
    </row>
    <row r="2" spans="1:5" ht="12" thickBot="1">
      <c r="A2" s="56"/>
      <c r="B2" s="57"/>
      <c r="C2" s="57"/>
      <c r="D2" s="57"/>
      <c r="E2" s="58" t="s">
        <v>151</v>
      </c>
    </row>
    <row r="3" spans="1:5" ht="12.75" thickBot="1" thickTop="1">
      <c r="A3" s="60"/>
      <c r="B3" s="61" t="s">
        <v>76</v>
      </c>
      <c r="C3" s="61" t="s">
        <v>84</v>
      </c>
      <c r="D3" s="62" t="s">
        <v>47</v>
      </c>
      <c r="E3" s="58" t="s">
        <v>48</v>
      </c>
    </row>
    <row r="4" spans="1:5" ht="12" thickTop="1">
      <c r="A4" s="63"/>
      <c r="B4" s="64" t="s">
        <v>91</v>
      </c>
      <c r="C4" s="65"/>
      <c r="D4" s="65"/>
      <c r="E4" s="66"/>
    </row>
    <row r="5" spans="1:5" ht="11.25">
      <c r="A5" s="63">
        <v>1</v>
      </c>
      <c r="B5" s="67" t="s">
        <v>77</v>
      </c>
      <c r="C5" s="65">
        <v>1</v>
      </c>
      <c r="D5" s="65">
        <v>1</v>
      </c>
      <c r="E5" s="68" t="s">
        <v>39</v>
      </c>
    </row>
    <row r="6" spans="1:5" ht="11.25">
      <c r="A6" s="63">
        <f aca="true" t="shared" si="0" ref="A6:A17">A5+1</f>
        <v>2</v>
      </c>
      <c r="B6" s="67" t="s">
        <v>92</v>
      </c>
      <c r="C6" s="65">
        <f aca="true" t="shared" si="1" ref="C6:C17">+C5+D5</f>
        <v>2</v>
      </c>
      <c r="D6" s="65">
        <v>35</v>
      </c>
      <c r="E6" s="66" t="s">
        <v>104</v>
      </c>
    </row>
    <row r="7" spans="1:5" ht="11.25">
      <c r="A7" s="63">
        <f t="shared" si="0"/>
        <v>3</v>
      </c>
      <c r="B7" s="67" t="s">
        <v>93</v>
      </c>
      <c r="C7" s="65">
        <f t="shared" si="1"/>
        <v>37</v>
      </c>
      <c r="D7" s="65">
        <v>35</v>
      </c>
      <c r="E7" s="66" t="s">
        <v>104</v>
      </c>
    </row>
    <row r="8" spans="1:5" ht="11.25">
      <c r="A8" s="63">
        <f t="shared" si="0"/>
        <v>4</v>
      </c>
      <c r="B8" s="67" t="s">
        <v>94</v>
      </c>
      <c r="C8" s="65">
        <f t="shared" si="1"/>
        <v>72</v>
      </c>
      <c r="D8" s="65">
        <v>35</v>
      </c>
      <c r="E8" s="66" t="s">
        <v>104</v>
      </c>
    </row>
    <row r="9" spans="1:5" ht="11.25">
      <c r="A9" s="63">
        <f t="shared" si="0"/>
        <v>5</v>
      </c>
      <c r="B9" s="67" t="s">
        <v>95</v>
      </c>
      <c r="C9" s="65">
        <f t="shared" si="1"/>
        <v>107</v>
      </c>
      <c r="D9" s="65">
        <v>35</v>
      </c>
      <c r="E9" s="66" t="s">
        <v>104</v>
      </c>
    </row>
    <row r="10" spans="1:5" ht="11.25">
      <c r="A10" s="63">
        <f t="shared" si="0"/>
        <v>6</v>
      </c>
      <c r="B10" s="67" t="s">
        <v>103</v>
      </c>
      <c r="C10" s="65">
        <f t="shared" si="1"/>
        <v>142</v>
      </c>
      <c r="D10" s="65">
        <v>8</v>
      </c>
      <c r="E10" s="66" t="s">
        <v>152</v>
      </c>
    </row>
    <row r="11" spans="1:5" ht="45">
      <c r="A11" s="63">
        <f t="shared" si="0"/>
        <v>7</v>
      </c>
      <c r="B11" s="67" t="s">
        <v>96</v>
      </c>
      <c r="C11" s="65">
        <f t="shared" si="1"/>
        <v>150</v>
      </c>
      <c r="D11" s="65">
        <v>26</v>
      </c>
      <c r="E11" s="66" t="s">
        <v>182</v>
      </c>
    </row>
    <row r="12" spans="1:5" ht="11.25">
      <c r="A12" s="63">
        <f t="shared" si="0"/>
        <v>8</v>
      </c>
      <c r="B12" s="67" t="s">
        <v>78</v>
      </c>
      <c r="C12" s="65">
        <f t="shared" si="1"/>
        <v>176</v>
      </c>
      <c r="D12" s="65">
        <v>3</v>
      </c>
      <c r="E12" s="66" t="s">
        <v>153</v>
      </c>
    </row>
    <row r="13" spans="1:5" ht="11.25">
      <c r="A13" s="63">
        <f t="shared" si="0"/>
        <v>9</v>
      </c>
      <c r="B13" s="67" t="s">
        <v>97</v>
      </c>
      <c r="C13" s="65">
        <f t="shared" si="1"/>
        <v>179</v>
      </c>
      <c r="D13" s="65">
        <v>8</v>
      </c>
      <c r="E13" s="66" t="s">
        <v>87</v>
      </c>
    </row>
    <row r="14" spans="1:5" ht="11.25">
      <c r="A14" s="63">
        <f t="shared" si="0"/>
        <v>10</v>
      </c>
      <c r="B14" s="67" t="s">
        <v>98</v>
      </c>
      <c r="C14" s="65">
        <f t="shared" si="1"/>
        <v>187</v>
      </c>
      <c r="D14" s="65">
        <v>15</v>
      </c>
      <c r="E14" s="66"/>
    </row>
    <row r="15" spans="1:5" ht="11.25">
      <c r="A15" s="63">
        <f t="shared" si="0"/>
        <v>11</v>
      </c>
      <c r="B15" s="67" t="s">
        <v>99</v>
      </c>
      <c r="C15" s="65">
        <f t="shared" si="1"/>
        <v>202</v>
      </c>
      <c r="D15" s="65">
        <v>6</v>
      </c>
      <c r="E15" s="66" t="s">
        <v>102</v>
      </c>
    </row>
    <row r="16" spans="1:5" ht="11.25">
      <c r="A16" s="63">
        <f t="shared" si="0"/>
        <v>12</v>
      </c>
      <c r="B16" s="67" t="s">
        <v>100</v>
      </c>
      <c r="C16" s="65">
        <f t="shared" si="1"/>
        <v>208</v>
      </c>
      <c r="D16" s="65">
        <v>2</v>
      </c>
      <c r="E16" s="66" t="s">
        <v>161</v>
      </c>
    </row>
    <row r="17" spans="1:5" ht="12" thickBot="1">
      <c r="A17" s="63">
        <f t="shared" si="0"/>
        <v>13</v>
      </c>
      <c r="B17" s="67" t="s">
        <v>101</v>
      </c>
      <c r="C17" s="65">
        <f t="shared" si="1"/>
        <v>210</v>
      </c>
      <c r="D17" s="65">
        <v>35</v>
      </c>
      <c r="E17" s="66"/>
    </row>
    <row r="18" spans="1:5" ht="12.75" thickBot="1" thickTop="1">
      <c r="A18" s="69" t="s">
        <v>83</v>
      </c>
      <c r="B18" s="70"/>
      <c r="C18" s="70"/>
      <c r="D18" s="70">
        <f>SUM(D5:D17)</f>
        <v>244</v>
      </c>
      <c r="E18" s="71"/>
    </row>
    <row r="19" spans="1:5" ht="12" thickTop="1">
      <c r="A19" s="63"/>
      <c r="B19" s="64" t="s">
        <v>107</v>
      </c>
      <c r="C19" s="65"/>
      <c r="D19" s="65"/>
      <c r="E19" s="66"/>
    </row>
    <row r="20" spans="1:5" ht="11.25">
      <c r="A20" s="63">
        <v>1</v>
      </c>
      <c r="B20" s="67" t="s">
        <v>77</v>
      </c>
      <c r="C20" s="65">
        <v>1</v>
      </c>
      <c r="D20" s="65">
        <v>1</v>
      </c>
      <c r="E20" s="68" t="s">
        <v>40</v>
      </c>
    </row>
    <row r="21" spans="1:5" ht="11.25">
      <c r="A21" s="63">
        <f>A20+1</f>
        <v>2</v>
      </c>
      <c r="B21" s="67" t="s">
        <v>154</v>
      </c>
      <c r="C21" s="65">
        <f>+C20+D20</f>
        <v>2</v>
      </c>
      <c r="D21" s="65">
        <v>8</v>
      </c>
      <c r="E21" s="66" t="s">
        <v>87</v>
      </c>
    </row>
    <row r="22" spans="1:5" ht="11.25">
      <c r="A22" s="63">
        <f>A21+1</f>
        <v>3</v>
      </c>
      <c r="B22" s="67" t="s">
        <v>155</v>
      </c>
      <c r="C22" s="65">
        <f>+C21+D21</f>
        <v>10</v>
      </c>
      <c r="D22" s="65">
        <v>8</v>
      </c>
      <c r="E22" s="66" t="s">
        <v>87</v>
      </c>
    </row>
    <row r="23" spans="1:5" ht="45">
      <c r="A23" s="63">
        <f>A22+1</f>
        <v>4</v>
      </c>
      <c r="B23" s="67" t="s">
        <v>106</v>
      </c>
      <c r="C23" s="65">
        <f>+C22+D22</f>
        <v>18</v>
      </c>
      <c r="D23" s="65">
        <v>21</v>
      </c>
      <c r="E23" s="66" t="s">
        <v>105</v>
      </c>
    </row>
    <row r="24" spans="1:5" ht="12" thickBot="1">
      <c r="A24" s="63">
        <f>A23+1</f>
        <v>5</v>
      </c>
      <c r="B24" s="67" t="s">
        <v>41</v>
      </c>
      <c r="C24" s="65">
        <f>+C23+D23</f>
        <v>39</v>
      </c>
      <c r="D24" s="65">
        <v>206</v>
      </c>
      <c r="E24" s="66"/>
    </row>
    <row r="25" spans="1:5" ht="12.75" thickBot="1" thickTop="1">
      <c r="A25" s="69" t="s">
        <v>83</v>
      </c>
      <c r="B25" s="70"/>
      <c r="C25" s="70"/>
      <c r="D25" s="70">
        <f>SUM(D20:D24)</f>
        <v>244</v>
      </c>
      <c r="E25" s="71"/>
    </row>
    <row r="26" spans="1:5" ht="12" thickTop="1">
      <c r="A26" s="63" t="s">
        <v>15</v>
      </c>
      <c r="B26" s="64" t="s">
        <v>108</v>
      </c>
      <c r="C26" s="65"/>
      <c r="D26" s="65"/>
      <c r="E26" s="66"/>
    </row>
    <row r="27" spans="1:5" ht="11.25">
      <c r="A27" s="63">
        <v>1</v>
      </c>
      <c r="B27" s="67" t="s">
        <v>77</v>
      </c>
      <c r="C27" s="65">
        <v>1</v>
      </c>
      <c r="D27" s="65">
        <v>1</v>
      </c>
      <c r="E27" s="68" t="s">
        <v>114</v>
      </c>
    </row>
    <row r="28" spans="1:5" ht="11.25">
      <c r="A28" s="63">
        <f aca="true" t="shared" si="2" ref="A28:A40">A27+1</f>
        <v>2</v>
      </c>
      <c r="B28" s="67" t="s">
        <v>109</v>
      </c>
      <c r="C28" s="65">
        <f aca="true" t="shared" si="3" ref="C28:C40">+C27+D27</f>
        <v>2</v>
      </c>
      <c r="D28" s="65">
        <v>4</v>
      </c>
      <c r="E28" s="66" t="s">
        <v>113</v>
      </c>
    </row>
    <row r="29" spans="1:5" ht="11.25">
      <c r="A29" s="63">
        <f t="shared" si="2"/>
        <v>3</v>
      </c>
      <c r="B29" s="67" t="s">
        <v>110</v>
      </c>
      <c r="C29" s="65">
        <f t="shared" si="3"/>
        <v>6</v>
      </c>
      <c r="D29" s="65">
        <v>4</v>
      </c>
      <c r="E29" s="66" t="s">
        <v>113</v>
      </c>
    </row>
    <row r="30" spans="1:5" ht="11.25">
      <c r="A30" s="63">
        <f t="shared" si="2"/>
        <v>4</v>
      </c>
      <c r="B30" s="67" t="s">
        <v>111</v>
      </c>
      <c r="C30" s="65">
        <f t="shared" si="3"/>
        <v>10</v>
      </c>
      <c r="D30" s="65">
        <v>35</v>
      </c>
      <c r="E30" s="66"/>
    </row>
    <row r="31" spans="1:5" ht="11.25">
      <c r="A31" s="63">
        <f t="shared" si="2"/>
        <v>5</v>
      </c>
      <c r="B31" s="67" t="s">
        <v>112</v>
      </c>
      <c r="C31" s="65">
        <f t="shared" si="3"/>
        <v>45</v>
      </c>
      <c r="D31" s="65">
        <v>16</v>
      </c>
      <c r="E31" s="66" t="s">
        <v>156</v>
      </c>
    </row>
    <row r="32" spans="1:5" ht="45">
      <c r="A32" s="63">
        <f t="shared" si="2"/>
        <v>6</v>
      </c>
      <c r="B32" s="67" t="s">
        <v>106</v>
      </c>
      <c r="C32" s="65">
        <f t="shared" si="3"/>
        <v>61</v>
      </c>
      <c r="D32" s="65">
        <v>21</v>
      </c>
      <c r="E32" s="66" t="s">
        <v>105</v>
      </c>
    </row>
    <row r="33" spans="1:5" ht="11.25">
      <c r="A33" s="63">
        <f t="shared" si="2"/>
        <v>7</v>
      </c>
      <c r="B33" s="67" t="s">
        <v>116</v>
      </c>
      <c r="C33" s="65">
        <f t="shared" si="3"/>
        <v>82</v>
      </c>
      <c r="D33" s="65">
        <v>35</v>
      </c>
      <c r="E33" s="66" t="s">
        <v>162</v>
      </c>
    </row>
    <row r="34" spans="1:5" ht="11.25">
      <c r="A34" s="63">
        <f t="shared" si="2"/>
        <v>8</v>
      </c>
      <c r="B34" s="67" t="s">
        <v>117</v>
      </c>
      <c r="C34" s="65">
        <f t="shared" si="3"/>
        <v>117</v>
      </c>
      <c r="D34" s="65">
        <v>35</v>
      </c>
      <c r="E34" s="66" t="s">
        <v>163</v>
      </c>
    </row>
    <row r="35" spans="1:5" ht="11.25">
      <c r="A35" s="63">
        <f t="shared" si="2"/>
        <v>9</v>
      </c>
      <c r="B35" s="67" t="s">
        <v>118</v>
      </c>
      <c r="C35" s="65">
        <f t="shared" si="3"/>
        <v>152</v>
      </c>
      <c r="D35" s="65">
        <v>35</v>
      </c>
      <c r="E35" s="66" t="s">
        <v>164</v>
      </c>
    </row>
    <row r="36" spans="1:5" ht="11.25">
      <c r="A36" s="63">
        <f t="shared" si="2"/>
        <v>10</v>
      </c>
      <c r="B36" s="67" t="s">
        <v>119</v>
      </c>
      <c r="C36" s="65">
        <f t="shared" si="3"/>
        <v>187</v>
      </c>
      <c r="D36" s="65">
        <v>35</v>
      </c>
      <c r="E36" s="66" t="s">
        <v>164</v>
      </c>
    </row>
    <row r="37" spans="1:5" ht="11.25">
      <c r="A37" s="63">
        <f t="shared" si="2"/>
        <v>11</v>
      </c>
      <c r="B37" s="67" t="s">
        <v>120</v>
      </c>
      <c r="C37" s="65">
        <f t="shared" si="3"/>
        <v>222</v>
      </c>
      <c r="D37" s="65">
        <v>3</v>
      </c>
      <c r="E37" s="66" t="s">
        <v>157</v>
      </c>
    </row>
    <row r="38" spans="1:5" s="76" customFormat="1" ht="11.25">
      <c r="A38" s="72">
        <f t="shared" si="2"/>
        <v>12</v>
      </c>
      <c r="B38" s="73" t="s">
        <v>122</v>
      </c>
      <c r="C38" s="74">
        <f t="shared" si="3"/>
        <v>225</v>
      </c>
      <c r="D38" s="74">
        <v>8</v>
      </c>
      <c r="E38" s="75" t="s">
        <v>121</v>
      </c>
    </row>
    <row r="39" spans="1:5" s="76" customFormat="1" ht="11.25">
      <c r="A39" s="72">
        <f t="shared" si="2"/>
        <v>13</v>
      </c>
      <c r="B39" s="73" t="s">
        <v>123</v>
      </c>
      <c r="C39" s="74">
        <f t="shared" si="3"/>
        <v>233</v>
      </c>
      <c r="D39" s="74">
        <v>7</v>
      </c>
      <c r="E39" s="75" t="s">
        <v>124</v>
      </c>
    </row>
    <row r="40" spans="1:5" ht="12" thickBot="1">
      <c r="A40" s="63">
        <f t="shared" si="2"/>
        <v>14</v>
      </c>
      <c r="B40" s="67" t="s">
        <v>41</v>
      </c>
      <c r="C40" s="65">
        <f t="shared" si="3"/>
        <v>240</v>
      </c>
      <c r="D40" s="65">
        <v>5</v>
      </c>
      <c r="E40" s="66"/>
    </row>
    <row r="41" spans="1:5" ht="12.75" thickBot="1" thickTop="1">
      <c r="A41" s="69" t="s">
        <v>83</v>
      </c>
      <c r="B41" s="70"/>
      <c r="C41" s="70"/>
      <c r="D41" s="70">
        <f>SUM(D27:D40)</f>
        <v>244</v>
      </c>
      <c r="E41" s="71"/>
    </row>
    <row r="42" spans="1:5" ht="12" thickTop="1">
      <c r="A42" s="63"/>
      <c r="B42" s="64" t="s">
        <v>115</v>
      </c>
      <c r="C42" s="65"/>
      <c r="D42" s="65"/>
      <c r="E42" s="66"/>
    </row>
    <row r="43" spans="1:5" ht="11.25">
      <c r="A43" s="63">
        <v>1</v>
      </c>
      <c r="B43" s="67" t="s">
        <v>77</v>
      </c>
      <c r="C43" s="65">
        <v>1</v>
      </c>
      <c r="D43" s="65">
        <v>1</v>
      </c>
      <c r="E43" s="68" t="s">
        <v>42</v>
      </c>
    </row>
    <row r="44" spans="1:5" ht="45">
      <c r="A44" s="63">
        <f>A43+1</f>
        <v>2</v>
      </c>
      <c r="B44" s="67" t="s">
        <v>106</v>
      </c>
      <c r="C44" s="65">
        <f>+C43+D43</f>
        <v>2</v>
      </c>
      <c r="D44" s="65">
        <v>21</v>
      </c>
      <c r="E44" s="66" t="s">
        <v>105</v>
      </c>
    </row>
    <row r="45" spans="1:5" ht="45">
      <c r="A45" s="63">
        <v>3</v>
      </c>
      <c r="B45" s="67" t="s">
        <v>186</v>
      </c>
      <c r="C45" s="65">
        <v>23</v>
      </c>
      <c r="D45" s="65">
        <v>21</v>
      </c>
      <c r="E45" s="66" t="s">
        <v>105</v>
      </c>
    </row>
    <row r="46" spans="1:5" ht="45">
      <c r="A46" s="63">
        <v>4</v>
      </c>
      <c r="B46" s="67" t="s">
        <v>187</v>
      </c>
      <c r="C46" s="65">
        <v>44</v>
      </c>
      <c r="D46" s="65">
        <v>21</v>
      </c>
      <c r="E46" s="66" t="s">
        <v>105</v>
      </c>
    </row>
    <row r="47" spans="1:5" ht="12" thickBot="1">
      <c r="A47" s="63">
        <v>5</v>
      </c>
      <c r="B47" s="67" t="s">
        <v>41</v>
      </c>
      <c r="C47" s="65">
        <f>+C44+D44</f>
        <v>23</v>
      </c>
      <c r="D47" s="65">
        <v>180</v>
      </c>
      <c r="E47" s="66"/>
    </row>
    <row r="48" spans="1:5" ht="12.75" thickBot="1" thickTop="1">
      <c r="A48" s="77" t="s">
        <v>183</v>
      </c>
      <c r="B48" s="78"/>
      <c r="C48" s="78"/>
      <c r="D48" s="78">
        <f>SUM(D43:D47)</f>
        <v>244</v>
      </c>
      <c r="E48" s="79"/>
    </row>
    <row r="49" ht="11.25">
      <c r="E49" s="59"/>
    </row>
    <row r="50" ht="11.25">
      <c r="E50" s="59"/>
    </row>
    <row r="51" ht="11.25">
      <c r="E51" s="59"/>
    </row>
    <row r="52" ht="11.25">
      <c r="E52" s="59"/>
    </row>
    <row r="53" ht="11.25">
      <c r="E53" s="59"/>
    </row>
    <row r="54" ht="11.25">
      <c r="E54" s="59"/>
    </row>
    <row r="55" ht="11.25">
      <c r="E55" s="59"/>
    </row>
    <row r="56" ht="11.25">
      <c r="E56" s="59"/>
    </row>
    <row r="57" ht="11.25">
      <c r="E57" s="59"/>
    </row>
    <row r="58" ht="11.25">
      <c r="E58" s="59"/>
    </row>
    <row r="59" ht="11.25">
      <c r="E59" s="59"/>
    </row>
    <row r="60" ht="11.25">
      <c r="E60" s="59"/>
    </row>
    <row r="61" ht="11.25">
      <c r="E61" s="59"/>
    </row>
    <row r="62" ht="11.25">
      <c r="E62" s="59"/>
    </row>
    <row r="63" ht="11.25">
      <c r="E63" s="59"/>
    </row>
    <row r="64" ht="11.25">
      <c r="E64" s="59"/>
    </row>
    <row r="65" ht="11.25">
      <c r="E65" s="59"/>
    </row>
    <row r="66" ht="11.25">
      <c r="E66" s="59"/>
    </row>
    <row r="67" ht="11.25">
      <c r="E67" s="59"/>
    </row>
    <row r="68" ht="11.25">
      <c r="E68" s="59"/>
    </row>
    <row r="69" ht="11.25">
      <c r="E69" s="59"/>
    </row>
    <row r="70" ht="11.25">
      <c r="E70" s="59"/>
    </row>
    <row r="71" ht="11.25">
      <c r="E71" s="59"/>
    </row>
    <row r="72" ht="11.25">
      <c r="E72" s="59"/>
    </row>
    <row r="73" ht="11.25">
      <c r="E73" s="59"/>
    </row>
    <row r="74" ht="11.25">
      <c r="E74" s="59"/>
    </row>
    <row r="75" ht="11.25">
      <c r="E75" s="59"/>
    </row>
    <row r="76" ht="11.25">
      <c r="E76" s="59"/>
    </row>
    <row r="77" ht="11.25">
      <c r="E77" s="59"/>
    </row>
    <row r="78" ht="11.25">
      <c r="E78" s="59"/>
    </row>
    <row r="79" ht="11.25">
      <c r="E79" s="59"/>
    </row>
    <row r="80" ht="11.25">
      <c r="E80" s="59"/>
    </row>
    <row r="81" ht="11.25">
      <c r="E81" s="59"/>
    </row>
    <row r="82" ht="11.25">
      <c r="E82" s="59"/>
    </row>
    <row r="83" ht="11.25">
      <c r="E83" s="59"/>
    </row>
    <row r="84" ht="11.25">
      <c r="E84" s="59"/>
    </row>
    <row r="85" ht="11.25">
      <c r="E85" s="59"/>
    </row>
    <row r="86" ht="11.25">
      <c r="E86" s="59"/>
    </row>
    <row r="87" ht="11.25">
      <c r="E87" s="59"/>
    </row>
    <row r="88" ht="11.25">
      <c r="E88" s="59"/>
    </row>
    <row r="89" ht="11.25">
      <c r="E89" s="59"/>
    </row>
    <row r="90" ht="11.25">
      <c r="E90" s="59"/>
    </row>
    <row r="91" ht="11.25">
      <c r="E91" s="59"/>
    </row>
    <row r="92" ht="11.25">
      <c r="E92" s="59"/>
    </row>
    <row r="93" ht="11.25">
      <c r="E93" s="59"/>
    </row>
    <row r="94" ht="11.25">
      <c r="E94" s="59"/>
    </row>
    <row r="95" ht="11.25">
      <c r="E95" s="59"/>
    </row>
    <row r="96" ht="11.25">
      <c r="E96" s="59"/>
    </row>
    <row r="97" ht="11.25">
      <c r="E97" s="59"/>
    </row>
    <row r="98" ht="11.25">
      <c r="E98" s="59"/>
    </row>
    <row r="99" ht="11.25">
      <c r="E99" s="59"/>
    </row>
    <row r="100" ht="11.25">
      <c r="E100" s="59"/>
    </row>
    <row r="101" ht="11.25">
      <c r="E101" s="59"/>
    </row>
    <row r="102" ht="11.25">
      <c r="E102" s="59"/>
    </row>
    <row r="103" ht="11.25">
      <c r="E103" s="59"/>
    </row>
    <row r="104" ht="11.25">
      <c r="E104" s="59"/>
    </row>
    <row r="105" ht="11.25">
      <c r="E105" s="59"/>
    </row>
    <row r="106" ht="11.25">
      <c r="E106" s="59"/>
    </row>
    <row r="107" ht="11.25">
      <c r="E107" s="59"/>
    </row>
    <row r="108" ht="11.25">
      <c r="E108" s="59"/>
    </row>
    <row r="109" ht="11.25">
      <c r="E109" s="59"/>
    </row>
    <row r="110" ht="11.25">
      <c r="E110" s="59"/>
    </row>
    <row r="111" ht="11.25">
      <c r="E111" s="59"/>
    </row>
    <row r="112" ht="11.25">
      <c r="E112" s="59"/>
    </row>
    <row r="113" ht="11.25">
      <c r="E113" s="59"/>
    </row>
    <row r="114" ht="11.25">
      <c r="E114" s="59"/>
    </row>
    <row r="115" ht="11.25">
      <c r="E115" s="59"/>
    </row>
    <row r="116" ht="11.25">
      <c r="E116" s="59"/>
    </row>
    <row r="117" ht="11.25">
      <c r="E117" s="59"/>
    </row>
    <row r="118" ht="11.25">
      <c r="E118" s="59"/>
    </row>
    <row r="119" ht="11.25">
      <c r="E119" s="59"/>
    </row>
    <row r="120" ht="11.25">
      <c r="E120" s="59"/>
    </row>
    <row r="121" ht="11.25">
      <c r="E121" s="59"/>
    </row>
    <row r="122" ht="11.25">
      <c r="E122" s="59"/>
    </row>
    <row r="123" ht="11.25">
      <c r="E123" s="59"/>
    </row>
    <row r="124" ht="11.25">
      <c r="E124" s="59"/>
    </row>
    <row r="125" ht="11.25">
      <c r="E125" s="59"/>
    </row>
    <row r="126" ht="11.25">
      <c r="E126" s="59"/>
    </row>
    <row r="127" ht="11.25">
      <c r="E127" s="59"/>
    </row>
    <row r="128" ht="11.25">
      <c r="E128" s="59"/>
    </row>
    <row r="129" ht="11.25">
      <c r="E129" s="59"/>
    </row>
    <row r="130" ht="11.25">
      <c r="E130" s="59"/>
    </row>
    <row r="131" ht="11.25">
      <c r="E131" s="59"/>
    </row>
    <row r="132" ht="11.25">
      <c r="E132" s="59"/>
    </row>
    <row r="133" ht="11.25">
      <c r="E133" s="59"/>
    </row>
    <row r="134" ht="11.25">
      <c r="E134" s="59"/>
    </row>
    <row r="135" ht="11.25">
      <c r="E135" s="59"/>
    </row>
    <row r="136" ht="11.25">
      <c r="E136" s="59"/>
    </row>
    <row r="137" ht="11.25">
      <c r="E137" s="59"/>
    </row>
    <row r="138" ht="11.25">
      <c r="E138" s="59"/>
    </row>
    <row r="139" ht="11.25">
      <c r="E139" s="59"/>
    </row>
    <row r="140" ht="11.25">
      <c r="E140" s="59"/>
    </row>
    <row r="141" ht="11.25">
      <c r="E141" s="59"/>
    </row>
    <row r="142" ht="11.25">
      <c r="E142" s="59"/>
    </row>
    <row r="143" ht="11.25">
      <c r="E143" s="59"/>
    </row>
    <row r="144" ht="11.25">
      <c r="E144" s="59"/>
    </row>
    <row r="145" ht="11.25">
      <c r="E145" s="59"/>
    </row>
    <row r="146" ht="11.25">
      <c r="E146" s="59"/>
    </row>
    <row r="147" ht="11.25">
      <c r="E147" s="59"/>
    </row>
    <row r="148" ht="11.25">
      <c r="E148" s="59"/>
    </row>
    <row r="149" ht="11.25">
      <c r="E149" s="59"/>
    </row>
    <row r="150" ht="11.25">
      <c r="E150" s="59"/>
    </row>
    <row r="151" ht="11.25">
      <c r="E151" s="59"/>
    </row>
    <row r="152" ht="11.25">
      <c r="E152" s="59"/>
    </row>
    <row r="153" ht="11.25">
      <c r="E153" s="59"/>
    </row>
    <row r="154" ht="11.25">
      <c r="E154" s="59"/>
    </row>
    <row r="155" ht="11.25">
      <c r="E155" s="59"/>
    </row>
    <row r="156" ht="11.25">
      <c r="E156" s="59"/>
    </row>
    <row r="157" ht="11.25">
      <c r="E157" s="59"/>
    </row>
    <row r="158" ht="11.25">
      <c r="E158" s="59"/>
    </row>
    <row r="159" ht="11.25">
      <c r="E159" s="59"/>
    </row>
    <row r="160" ht="11.25">
      <c r="E160" s="59"/>
    </row>
    <row r="161" ht="11.25">
      <c r="E161" s="59"/>
    </row>
    <row r="162" ht="11.25">
      <c r="E162" s="59"/>
    </row>
    <row r="163" ht="11.25">
      <c r="E163" s="59"/>
    </row>
    <row r="164" ht="11.25">
      <c r="E164" s="59"/>
    </row>
    <row r="165" ht="11.25">
      <c r="E165" s="59"/>
    </row>
    <row r="166" ht="11.25">
      <c r="E166" s="59"/>
    </row>
    <row r="167" ht="11.25">
      <c r="E167" s="59"/>
    </row>
    <row r="168" ht="11.25">
      <c r="E168" s="59"/>
    </row>
    <row r="169" ht="11.25">
      <c r="E169" s="59"/>
    </row>
    <row r="170" ht="11.25">
      <c r="E170" s="59"/>
    </row>
    <row r="171" ht="11.25">
      <c r="E171" s="59"/>
    </row>
    <row r="172" ht="11.25">
      <c r="E172" s="59"/>
    </row>
    <row r="173" ht="11.25">
      <c r="E173" s="59"/>
    </row>
    <row r="174" ht="11.25">
      <c r="E174" s="59"/>
    </row>
    <row r="175" ht="11.25">
      <c r="E175" s="59"/>
    </row>
    <row r="176" ht="11.25">
      <c r="E176" s="59"/>
    </row>
    <row r="177" ht="11.25">
      <c r="E177" s="59"/>
    </row>
    <row r="178" ht="11.25">
      <c r="E178" s="59"/>
    </row>
    <row r="179" ht="11.25">
      <c r="E179" s="59"/>
    </row>
    <row r="180" ht="11.25">
      <c r="E180" s="59"/>
    </row>
    <row r="181" ht="11.25">
      <c r="E181" s="59"/>
    </row>
    <row r="182" ht="11.25">
      <c r="E182" s="59"/>
    </row>
    <row r="183" ht="11.25">
      <c r="E183" s="59"/>
    </row>
    <row r="184" ht="11.25">
      <c r="E184" s="59"/>
    </row>
    <row r="185" ht="11.25">
      <c r="E185" s="59"/>
    </row>
    <row r="186" ht="11.25">
      <c r="E186" s="59"/>
    </row>
    <row r="187" ht="11.25">
      <c r="E187" s="59"/>
    </row>
    <row r="188" ht="11.25">
      <c r="E188" s="59"/>
    </row>
    <row r="189" ht="11.25">
      <c r="E189" s="59"/>
    </row>
    <row r="190" ht="11.25">
      <c r="E190" s="59"/>
    </row>
    <row r="191" ht="11.25">
      <c r="E191" s="59"/>
    </row>
    <row r="192" ht="11.25">
      <c r="E192" s="59"/>
    </row>
    <row r="193" ht="11.25">
      <c r="E193" s="59"/>
    </row>
    <row r="194" ht="11.25">
      <c r="E194" s="59"/>
    </row>
    <row r="195" ht="11.25">
      <c r="E195" s="59"/>
    </row>
    <row r="196" ht="11.25">
      <c r="E196" s="59"/>
    </row>
    <row r="197" ht="11.25">
      <c r="E197" s="59"/>
    </row>
    <row r="198" ht="11.25">
      <c r="E198" s="59"/>
    </row>
    <row r="199" ht="11.25">
      <c r="E199" s="59"/>
    </row>
    <row r="200" ht="11.25">
      <c r="E200" s="59"/>
    </row>
    <row r="201" ht="11.25">
      <c r="E201" s="59"/>
    </row>
    <row r="202" ht="11.25">
      <c r="E202" s="59"/>
    </row>
    <row r="203" ht="11.25">
      <c r="E203" s="59"/>
    </row>
    <row r="204" ht="11.25">
      <c r="E204" s="59"/>
    </row>
    <row r="205" ht="11.25">
      <c r="E205" s="59"/>
    </row>
    <row r="206" ht="11.25">
      <c r="E206" s="59"/>
    </row>
    <row r="207" ht="11.25">
      <c r="E207" s="59"/>
    </row>
    <row r="208" ht="11.25">
      <c r="E208" s="59"/>
    </row>
    <row r="209" ht="11.25">
      <c r="E209" s="59"/>
    </row>
    <row r="210" ht="11.25">
      <c r="E210" s="59"/>
    </row>
    <row r="211" ht="11.25">
      <c r="E211" s="59"/>
    </row>
    <row r="212" ht="11.25">
      <c r="E212" s="59"/>
    </row>
    <row r="213" ht="11.25">
      <c r="E213" s="59"/>
    </row>
    <row r="214" ht="11.25">
      <c r="E214" s="59"/>
    </row>
    <row r="215" ht="11.25">
      <c r="E215" s="59"/>
    </row>
    <row r="216" ht="11.25">
      <c r="E216" s="59"/>
    </row>
    <row r="217" ht="11.25">
      <c r="E217" s="59"/>
    </row>
    <row r="226" ht="11.25">
      <c r="B226" s="81"/>
    </row>
  </sheetData>
  <sheetProtection/>
  <printOptions/>
  <pageMargins left="0.75" right="0.66" top="1" bottom="1" header="0.5" footer="0.5"/>
  <pageSetup fitToHeight="1" fitToWidth="1" horizontalDpi="600" verticalDpi="600" orientation="portrait" paperSize="9" scale="94" r:id="rId1"/>
  <headerFooter alignWithMargins="0">
    <oddHeader>&amp;C&amp;"Arial CE,Félkövér"&amp;A</oddHeader>
    <oddFooter>&amp;RRaiffeisen Bank Rt. Raiffeisen Expressz 6.1.3.0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25390625" style="55" customWidth="1"/>
    <col min="2" max="2" width="23.75390625" style="55" bestFit="1" customWidth="1"/>
    <col min="3" max="3" width="6.75390625" style="55" bestFit="1" customWidth="1"/>
    <col min="4" max="4" width="8.375" style="55" bestFit="1" customWidth="1"/>
    <col min="5" max="5" width="31.75390625" style="55" customWidth="1"/>
    <col min="6" max="16384" width="9.125" style="55" customWidth="1"/>
  </cols>
  <sheetData>
    <row r="1" spans="1:5" ht="13.5" thickBot="1">
      <c r="A1" s="82" t="s">
        <v>246</v>
      </c>
      <c r="B1" s="83"/>
      <c r="C1" s="83"/>
      <c r="D1" s="83"/>
      <c r="E1" s="134" t="s">
        <v>193</v>
      </c>
    </row>
    <row r="2" spans="1:5" ht="13.5" thickBot="1">
      <c r="A2" s="82" t="s">
        <v>75</v>
      </c>
      <c r="B2" s="83"/>
      <c r="C2" s="83"/>
      <c r="D2" s="83"/>
      <c r="E2" s="84"/>
    </row>
    <row r="3" spans="1:5" ht="13.5" thickBot="1">
      <c r="A3" s="85"/>
      <c r="B3" s="86" t="s">
        <v>76</v>
      </c>
      <c r="C3" s="87" t="s">
        <v>84</v>
      </c>
      <c r="D3" s="88" t="s">
        <v>47</v>
      </c>
      <c r="E3" s="89" t="s">
        <v>48</v>
      </c>
    </row>
    <row r="4" spans="1:5" ht="57">
      <c r="A4" s="90">
        <v>1</v>
      </c>
      <c r="B4" s="91" t="s">
        <v>77</v>
      </c>
      <c r="C4" s="92">
        <v>1</v>
      </c>
      <c r="D4" s="92">
        <v>1</v>
      </c>
      <c r="E4" s="93" t="s">
        <v>185</v>
      </c>
    </row>
    <row r="5" spans="1:5" ht="12.75">
      <c r="A5" s="94">
        <v>2</v>
      </c>
      <c r="B5" s="95" t="s">
        <v>78</v>
      </c>
      <c r="C5" s="96">
        <f aca="true" t="shared" si="0" ref="C5:C10">C4+D4</f>
        <v>2</v>
      </c>
      <c r="D5" s="97">
        <v>3</v>
      </c>
      <c r="E5" s="98" t="s">
        <v>184</v>
      </c>
    </row>
    <row r="6" spans="1:5" ht="12.75">
      <c r="A6" s="94">
        <v>3</v>
      </c>
      <c r="B6" s="95" t="s">
        <v>79</v>
      </c>
      <c r="C6" s="96">
        <f t="shared" si="0"/>
        <v>5</v>
      </c>
      <c r="D6" s="97">
        <v>8</v>
      </c>
      <c r="E6" s="98" t="s">
        <v>87</v>
      </c>
    </row>
    <row r="7" spans="1:5" ht="25.5">
      <c r="A7" s="94">
        <f>+A6+1</f>
        <v>4</v>
      </c>
      <c r="B7" s="99" t="s">
        <v>80</v>
      </c>
      <c r="C7" s="96">
        <f t="shared" si="0"/>
        <v>13</v>
      </c>
      <c r="D7" s="100">
        <v>13</v>
      </c>
      <c r="E7" s="101" t="s">
        <v>88</v>
      </c>
    </row>
    <row r="8" spans="1:5" ht="25.5">
      <c r="A8" s="94">
        <f>+A7+1</f>
        <v>5</v>
      </c>
      <c r="B8" s="99" t="s">
        <v>81</v>
      </c>
      <c r="C8" s="96">
        <f t="shared" si="0"/>
        <v>26</v>
      </c>
      <c r="D8" s="100">
        <v>13</v>
      </c>
      <c r="E8" s="101" t="s">
        <v>88</v>
      </c>
    </row>
    <row r="9" spans="1:5" ht="25.5">
      <c r="A9" s="94">
        <v>6</v>
      </c>
      <c r="B9" s="99" t="s">
        <v>82</v>
      </c>
      <c r="C9" s="96">
        <f t="shared" si="0"/>
        <v>39</v>
      </c>
      <c r="D9" s="100">
        <v>13</v>
      </c>
      <c r="E9" s="101" t="s">
        <v>88</v>
      </c>
    </row>
    <row r="10" spans="1:5" ht="13.5" thickBot="1">
      <c r="A10" s="102">
        <v>7</v>
      </c>
      <c r="B10" s="103" t="s">
        <v>86</v>
      </c>
      <c r="C10" s="104">
        <f t="shared" si="0"/>
        <v>52</v>
      </c>
      <c r="D10" s="105">
        <v>5</v>
      </c>
      <c r="E10" s="106"/>
    </row>
    <row r="11" spans="1:5" ht="13.5" thickBot="1">
      <c r="A11" s="107" t="s">
        <v>83</v>
      </c>
      <c r="B11" s="108"/>
      <c r="C11" s="109"/>
      <c r="D11" s="108">
        <f>SUM(D4:D10)</f>
        <v>56</v>
      </c>
      <c r="E11" s="110"/>
    </row>
    <row r="12" ht="13.5" thickBot="1"/>
    <row r="13" spans="1:5" ht="13.5" thickBot="1">
      <c r="A13" s="56" t="s">
        <v>85</v>
      </c>
      <c r="B13" s="111"/>
      <c r="C13" s="111"/>
      <c r="D13" s="111"/>
      <c r="E13" s="84"/>
    </row>
    <row r="14" spans="1:5" ht="13.5" thickBot="1">
      <c r="A14" s="85"/>
      <c r="B14" s="86" t="s">
        <v>76</v>
      </c>
      <c r="C14" s="87" t="s">
        <v>84</v>
      </c>
      <c r="D14" s="87" t="s">
        <v>47</v>
      </c>
      <c r="E14" s="112" t="s">
        <v>48</v>
      </c>
    </row>
    <row r="15" spans="1:5" ht="12.75">
      <c r="A15" s="90">
        <v>1</v>
      </c>
      <c r="B15" s="91" t="s">
        <v>77</v>
      </c>
      <c r="C15" s="92">
        <v>1</v>
      </c>
      <c r="D15" s="92">
        <v>1</v>
      </c>
      <c r="E15" s="113" t="s">
        <v>43</v>
      </c>
    </row>
    <row r="16" spans="1:5" ht="12.75">
      <c r="A16" s="94">
        <v>2</v>
      </c>
      <c r="B16" s="95" t="s">
        <v>78</v>
      </c>
      <c r="C16" s="96">
        <f aca="true" t="shared" si="1" ref="C16:C21">C15+D15</f>
        <v>2</v>
      </c>
      <c r="D16" s="97">
        <v>3</v>
      </c>
      <c r="E16" s="98" t="s">
        <v>184</v>
      </c>
    </row>
    <row r="17" spans="1:5" ht="12.75">
      <c r="A17" s="94">
        <v>3</v>
      </c>
      <c r="B17" s="95" t="s">
        <v>79</v>
      </c>
      <c r="C17" s="96">
        <f t="shared" si="1"/>
        <v>5</v>
      </c>
      <c r="D17" s="97">
        <v>8</v>
      </c>
      <c r="E17" s="98" t="s">
        <v>87</v>
      </c>
    </row>
    <row r="18" spans="1:5" ht="12.75">
      <c r="A18" s="94">
        <f>+A17+1</f>
        <v>4</v>
      </c>
      <c r="B18" s="99" t="s">
        <v>80</v>
      </c>
      <c r="C18" s="96">
        <f t="shared" si="1"/>
        <v>13</v>
      </c>
      <c r="D18" s="100">
        <v>13</v>
      </c>
      <c r="E18" s="114" t="s">
        <v>89</v>
      </c>
    </row>
    <row r="19" spans="1:5" ht="25.5">
      <c r="A19" s="94">
        <f>+A18+1</f>
        <v>5</v>
      </c>
      <c r="B19" s="99" t="s">
        <v>81</v>
      </c>
      <c r="C19" s="96">
        <f t="shared" si="1"/>
        <v>26</v>
      </c>
      <c r="D19" s="100">
        <v>13</v>
      </c>
      <c r="E19" s="101" t="s">
        <v>88</v>
      </c>
    </row>
    <row r="20" spans="1:5" ht="12.75">
      <c r="A20" s="94">
        <v>6</v>
      </c>
      <c r="B20" s="99" t="s">
        <v>82</v>
      </c>
      <c r="C20" s="96">
        <f t="shared" si="1"/>
        <v>39</v>
      </c>
      <c r="D20" s="100">
        <v>13</v>
      </c>
      <c r="E20" s="114" t="s">
        <v>89</v>
      </c>
    </row>
    <row r="21" spans="1:5" ht="13.5" thickBot="1">
      <c r="A21" s="102">
        <v>7</v>
      </c>
      <c r="B21" s="103" t="s">
        <v>86</v>
      </c>
      <c r="C21" s="104">
        <f t="shared" si="1"/>
        <v>52</v>
      </c>
      <c r="D21" s="105">
        <v>5</v>
      </c>
      <c r="E21" s="106"/>
    </row>
    <row r="22" spans="1:5" ht="13.5" thickBot="1">
      <c r="A22" s="107" t="s">
        <v>83</v>
      </c>
      <c r="B22" s="108"/>
      <c r="C22" s="109"/>
      <c r="D22" s="108">
        <f>SUM(D15:D21)</f>
        <v>56</v>
      </c>
      <c r="E22" s="110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 CE,Félkövér"&amp;A</oddHeader>
    <oddFooter>&amp;RRaiffeisen Bank Rt. Raiffesien Expressz 6.1.3.0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2" sqref="A2"/>
    </sheetView>
  </sheetViews>
  <sheetFormatPr defaultColWidth="19.875" defaultRowHeight="12.75"/>
  <cols>
    <col min="1" max="1" width="3.375" style="59" customWidth="1"/>
    <col min="2" max="2" width="21.25390625" style="59" bestFit="1" customWidth="1"/>
    <col min="3" max="3" width="5.75390625" style="59" bestFit="1" customWidth="1"/>
    <col min="4" max="4" width="7.25390625" style="59" bestFit="1" customWidth="1"/>
    <col min="5" max="5" width="33.25390625" style="59" bestFit="1" customWidth="1"/>
    <col min="6" max="16384" width="19.875" style="59" customWidth="1"/>
  </cols>
  <sheetData>
    <row r="1" spans="1:5" s="55" customFormat="1" ht="13.5" thickBot="1">
      <c r="A1" s="82" t="s">
        <v>247</v>
      </c>
      <c r="B1" s="83"/>
      <c r="C1" s="83"/>
      <c r="D1" s="83"/>
      <c r="E1" s="134" t="s">
        <v>193</v>
      </c>
    </row>
    <row r="2" spans="1:5" ht="12" thickBot="1">
      <c r="A2" s="56" t="s">
        <v>129</v>
      </c>
      <c r="B2" s="57"/>
      <c r="C2" s="57"/>
      <c r="D2" s="57"/>
      <c r="E2" s="115"/>
    </row>
    <row r="3" spans="1:5" ht="12.75" thickBot="1" thickTop="1">
      <c r="A3" s="60"/>
      <c r="B3" s="61" t="s">
        <v>76</v>
      </c>
      <c r="C3" s="61" t="s">
        <v>84</v>
      </c>
      <c r="D3" s="61" t="s">
        <v>47</v>
      </c>
      <c r="E3" s="116" t="s">
        <v>48</v>
      </c>
    </row>
    <row r="4" spans="1:5" ht="12" thickTop="1">
      <c r="A4" s="63">
        <v>1</v>
      </c>
      <c r="B4" s="67" t="s">
        <v>147</v>
      </c>
      <c r="C4" s="65">
        <v>1</v>
      </c>
      <c r="D4" s="65">
        <v>6</v>
      </c>
      <c r="E4" s="117" t="s">
        <v>145</v>
      </c>
    </row>
    <row r="5" spans="1:5" ht="11.25">
      <c r="A5" s="63">
        <v>2</v>
      </c>
      <c r="B5" s="67" t="s">
        <v>96</v>
      </c>
      <c r="C5" s="65">
        <f aca="true" t="shared" si="0" ref="C5:C13">C4+D4</f>
        <v>7</v>
      </c>
      <c r="D5" s="65">
        <v>24</v>
      </c>
      <c r="E5" s="66" t="s">
        <v>104</v>
      </c>
    </row>
    <row r="6" spans="1:5" ht="11.25">
      <c r="A6" s="63">
        <v>3</v>
      </c>
      <c r="B6" s="67" t="s">
        <v>125</v>
      </c>
      <c r="C6" s="65">
        <f t="shared" si="0"/>
        <v>31</v>
      </c>
      <c r="D6" s="65">
        <v>6</v>
      </c>
      <c r="E6" s="117"/>
    </row>
    <row r="7" spans="1:5" ht="11.25">
      <c r="A7" s="63">
        <v>4</v>
      </c>
      <c r="B7" s="67" t="s">
        <v>126</v>
      </c>
      <c r="C7" s="65">
        <f t="shared" si="0"/>
        <v>37</v>
      </c>
      <c r="D7" s="65">
        <v>6</v>
      </c>
      <c r="E7" s="117"/>
    </row>
    <row r="8" spans="1:5" ht="11.25">
      <c r="A8" s="63">
        <v>5</v>
      </c>
      <c r="B8" s="67" t="s">
        <v>150</v>
      </c>
      <c r="C8" s="65">
        <f t="shared" si="0"/>
        <v>43</v>
      </c>
      <c r="D8" s="65">
        <v>12</v>
      </c>
      <c r="E8" s="117"/>
    </row>
    <row r="9" spans="1:5" ht="11.25">
      <c r="A9" s="63">
        <v>6</v>
      </c>
      <c r="B9" s="67" t="s">
        <v>41</v>
      </c>
      <c r="C9" s="65">
        <f t="shared" si="0"/>
        <v>55</v>
      </c>
      <c r="D9" s="65">
        <v>39</v>
      </c>
      <c r="E9" s="117" t="s">
        <v>127</v>
      </c>
    </row>
    <row r="10" spans="1:5" ht="11.25">
      <c r="A10" s="63">
        <v>7</v>
      </c>
      <c r="B10" s="67" t="s">
        <v>148</v>
      </c>
      <c r="C10" s="65">
        <f t="shared" si="0"/>
        <v>94</v>
      </c>
      <c r="D10" s="65">
        <v>2</v>
      </c>
      <c r="E10" s="117" t="s">
        <v>128</v>
      </c>
    </row>
    <row r="11" spans="1:5" ht="11.25">
      <c r="A11" s="63">
        <v>8</v>
      </c>
      <c r="B11" s="67" t="s">
        <v>41</v>
      </c>
      <c r="C11" s="65">
        <f t="shared" si="0"/>
        <v>96</v>
      </c>
      <c r="D11" s="65">
        <v>16</v>
      </c>
      <c r="E11" s="117" t="s">
        <v>127</v>
      </c>
    </row>
    <row r="12" spans="1:5" ht="11.25">
      <c r="A12" s="63">
        <v>9</v>
      </c>
      <c r="B12" s="67" t="s">
        <v>41</v>
      </c>
      <c r="C12" s="65">
        <f t="shared" si="0"/>
        <v>112</v>
      </c>
      <c r="D12" s="65">
        <v>8</v>
      </c>
      <c r="E12" s="117"/>
    </row>
    <row r="13" spans="1:5" ht="12" thickBot="1">
      <c r="A13" s="63">
        <v>10</v>
      </c>
      <c r="B13" s="67" t="s">
        <v>147</v>
      </c>
      <c r="C13" s="65">
        <f t="shared" si="0"/>
        <v>120</v>
      </c>
      <c r="D13" s="65">
        <v>8</v>
      </c>
      <c r="E13" s="117" t="s">
        <v>146</v>
      </c>
    </row>
    <row r="14" spans="1:5" ht="12.75" thickBot="1" thickTop="1">
      <c r="A14" s="69" t="s">
        <v>83</v>
      </c>
      <c r="B14" s="70"/>
      <c r="C14" s="70"/>
      <c r="D14" s="70">
        <f>SUM(D4:D13)</f>
        <v>127</v>
      </c>
      <c r="E14" s="118"/>
    </row>
    <row r="15" spans="1:5" ht="12.75" thickBot="1" thickTop="1">
      <c r="A15" s="119"/>
      <c r="B15" s="120"/>
      <c r="C15" s="121"/>
      <c r="D15" s="121"/>
      <c r="E15" s="122"/>
    </row>
    <row r="16" spans="1:5" ht="12.75" thickBot="1" thickTop="1">
      <c r="A16" s="123" t="s">
        <v>130</v>
      </c>
      <c r="B16" s="124"/>
      <c r="C16" s="124"/>
      <c r="D16" s="124"/>
      <c r="E16" s="125"/>
    </row>
    <row r="17" spans="1:5" ht="12.75" thickBot="1" thickTop="1">
      <c r="A17" s="60"/>
      <c r="B17" s="61" t="s">
        <v>76</v>
      </c>
      <c r="C17" s="61" t="s">
        <v>84</v>
      </c>
      <c r="D17" s="61" t="s">
        <v>47</v>
      </c>
      <c r="E17" s="116" t="s">
        <v>48</v>
      </c>
    </row>
    <row r="18" spans="1:5" ht="12" thickTop="1">
      <c r="A18" s="63">
        <v>1</v>
      </c>
      <c r="B18" s="67" t="s">
        <v>147</v>
      </c>
      <c r="C18" s="65">
        <v>1</v>
      </c>
      <c r="D18" s="65">
        <v>6</v>
      </c>
      <c r="E18" s="117" t="s">
        <v>145</v>
      </c>
    </row>
    <row r="19" spans="1:5" ht="11.25">
      <c r="A19" s="63">
        <v>2</v>
      </c>
      <c r="B19" s="67" t="s">
        <v>96</v>
      </c>
      <c r="C19" s="65">
        <f aca="true" t="shared" si="1" ref="C19:C32">C18+D18</f>
        <v>7</v>
      </c>
      <c r="D19" s="65">
        <v>24</v>
      </c>
      <c r="E19" s="117" t="s">
        <v>104</v>
      </c>
    </row>
    <row r="20" spans="1:5" ht="11.25">
      <c r="A20" s="63">
        <v>3</v>
      </c>
      <c r="B20" s="67" t="s">
        <v>125</v>
      </c>
      <c r="C20" s="65">
        <f t="shared" si="1"/>
        <v>31</v>
      </c>
      <c r="D20" s="65">
        <v>6</v>
      </c>
      <c r="E20" s="117"/>
    </row>
    <row r="21" spans="1:5" ht="11.25">
      <c r="A21" s="63">
        <v>4</v>
      </c>
      <c r="B21" s="67" t="s">
        <v>132</v>
      </c>
      <c r="C21" s="65">
        <f t="shared" si="1"/>
        <v>37</v>
      </c>
      <c r="D21" s="65">
        <v>24</v>
      </c>
      <c r="E21" s="117" t="s">
        <v>136</v>
      </c>
    </row>
    <row r="22" spans="1:5" ht="11.25">
      <c r="A22" s="63">
        <v>5</v>
      </c>
      <c r="B22" s="67" t="s">
        <v>131</v>
      </c>
      <c r="C22" s="65">
        <f t="shared" si="1"/>
        <v>61</v>
      </c>
      <c r="D22" s="65">
        <v>1</v>
      </c>
      <c r="E22" s="117" t="s">
        <v>137</v>
      </c>
    </row>
    <row r="23" spans="1:5" ht="11.25">
      <c r="A23" s="63">
        <v>6</v>
      </c>
      <c r="B23" s="67" t="s">
        <v>106</v>
      </c>
      <c r="C23" s="65">
        <f t="shared" si="1"/>
        <v>62</v>
      </c>
      <c r="D23" s="65">
        <v>9</v>
      </c>
      <c r="E23" s="117"/>
    </row>
    <row r="24" spans="1:5" ht="11.25">
      <c r="A24" s="63">
        <v>7</v>
      </c>
      <c r="B24" s="67" t="s">
        <v>143</v>
      </c>
      <c r="C24" s="65">
        <f t="shared" si="1"/>
        <v>71</v>
      </c>
      <c r="D24" s="65">
        <v>4</v>
      </c>
      <c r="E24" s="117" t="s">
        <v>135</v>
      </c>
    </row>
    <row r="25" spans="1:5" ht="11.25">
      <c r="A25" s="63">
        <v>8</v>
      </c>
      <c r="B25" s="67" t="s">
        <v>133</v>
      </c>
      <c r="C25" s="65">
        <f t="shared" si="1"/>
        <v>75</v>
      </c>
      <c r="D25" s="65">
        <v>6</v>
      </c>
      <c r="E25" s="117" t="s">
        <v>134</v>
      </c>
    </row>
    <row r="26" spans="1:5" ht="11.25">
      <c r="A26" s="63">
        <v>9</v>
      </c>
      <c r="B26" s="67" t="s">
        <v>120</v>
      </c>
      <c r="C26" s="65">
        <f t="shared" si="1"/>
        <v>81</v>
      </c>
      <c r="D26" s="65">
        <v>2</v>
      </c>
      <c r="E26" s="117"/>
    </row>
    <row r="27" spans="1:5" ht="11.25">
      <c r="A27" s="63">
        <v>10</v>
      </c>
      <c r="B27" s="67" t="s">
        <v>149</v>
      </c>
      <c r="C27" s="65">
        <f t="shared" si="1"/>
        <v>83</v>
      </c>
      <c r="D27" s="65">
        <v>3</v>
      </c>
      <c r="E27" s="117"/>
    </row>
    <row r="28" spans="1:5" ht="11.25">
      <c r="A28" s="63">
        <v>11</v>
      </c>
      <c r="B28" s="67" t="s">
        <v>144</v>
      </c>
      <c r="C28" s="65">
        <f t="shared" si="1"/>
        <v>86</v>
      </c>
      <c r="D28" s="65">
        <v>8</v>
      </c>
      <c r="E28" s="117" t="s">
        <v>138</v>
      </c>
    </row>
    <row r="29" spans="1:5" ht="11.25">
      <c r="A29" s="63">
        <v>12</v>
      </c>
      <c r="B29" s="67" t="s">
        <v>142</v>
      </c>
      <c r="C29" s="65">
        <f t="shared" si="1"/>
        <v>94</v>
      </c>
      <c r="D29" s="65">
        <v>2</v>
      </c>
      <c r="E29" s="117" t="s">
        <v>139</v>
      </c>
    </row>
    <row r="30" spans="1:5" ht="11.25">
      <c r="A30" s="63">
        <v>13</v>
      </c>
      <c r="B30" s="117" t="s">
        <v>141</v>
      </c>
      <c r="C30" s="65">
        <f t="shared" si="1"/>
        <v>96</v>
      </c>
      <c r="D30" s="65">
        <v>16</v>
      </c>
      <c r="E30" s="117" t="s">
        <v>140</v>
      </c>
    </row>
    <row r="31" spans="1:5" ht="11.25">
      <c r="A31" s="63">
        <v>14</v>
      </c>
      <c r="B31" s="67" t="s">
        <v>147</v>
      </c>
      <c r="C31" s="65">
        <f t="shared" si="1"/>
        <v>112</v>
      </c>
      <c r="D31" s="65">
        <v>8</v>
      </c>
      <c r="E31" s="117" t="s">
        <v>146</v>
      </c>
    </row>
    <row r="32" spans="1:5" ht="12" thickBot="1">
      <c r="A32" s="63">
        <v>15</v>
      </c>
      <c r="B32" s="67" t="s">
        <v>133</v>
      </c>
      <c r="C32" s="65">
        <f t="shared" si="1"/>
        <v>120</v>
      </c>
      <c r="D32" s="65">
        <v>8</v>
      </c>
      <c r="E32" s="117" t="s">
        <v>87</v>
      </c>
    </row>
    <row r="33" spans="1:5" ht="12.75" thickBot="1" thickTop="1">
      <c r="A33" s="77" t="s">
        <v>83</v>
      </c>
      <c r="B33" s="78"/>
      <c r="C33" s="78"/>
      <c r="D33" s="78">
        <f>SUM(D18:D32)</f>
        <v>127</v>
      </c>
      <c r="E33" s="126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&amp;C&amp;"Arial CE,Félkövér"&amp;A</oddHeader>
    <oddFooter>&amp;RRaiffesien Bank Rt. Raiffeisen Expressz 6.1.3.0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5.125" style="59" customWidth="1"/>
    <col min="2" max="2" width="39.125" style="59" bestFit="1" customWidth="1"/>
    <col min="3" max="3" width="7.125" style="59" customWidth="1"/>
    <col min="4" max="4" width="15.25390625" style="59" bestFit="1" customWidth="1"/>
    <col min="5" max="5" width="12.75390625" style="59" bestFit="1" customWidth="1"/>
    <col min="6" max="6" width="12.00390625" style="59" bestFit="1" customWidth="1"/>
    <col min="7" max="16384" width="9.125" style="59" customWidth="1"/>
  </cols>
  <sheetData>
    <row r="1" spans="1:6" ht="12.75" thickBot="1" thickTop="1">
      <c r="A1" s="43" t="s">
        <v>239</v>
      </c>
      <c r="B1" s="133"/>
      <c r="C1" s="133"/>
      <c r="D1" s="133"/>
      <c r="E1" s="133"/>
      <c r="F1" s="133" t="s">
        <v>193</v>
      </c>
    </row>
    <row r="2" spans="1:6" ht="12.75" thickBot="1" thickTop="1">
      <c r="A2" s="128"/>
      <c r="B2" s="129" t="s">
        <v>76</v>
      </c>
      <c r="C2" s="129" t="s">
        <v>47</v>
      </c>
      <c r="D2" s="129" t="s">
        <v>245</v>
      </c>
      <c r="E2" s="129" t="s">
        <v>244</v>
      </c>
      <c r="F2" s="129" t="s">
        <v>48</v>
      </c>
    </row>
    <row r="3" spans="1:6" ht="12" thickTop="1">
      <c r="A3" s="130">
        <v>1</v>
      </c>
      <c r="B3" s="73" t="s">
        <v>103</v>
      </c>
      <c r="C3" s="74">
        <v>8</v>
      </c>
      <c r="D3" s="74">
        <v>1</v>
      </c>
      <c r="E3" s="74">
        <f aca="true" t="shared" si="0" ref="E3:E25">+D3+C3-1</f>
        <v>8</v>
      </c>
      <c r="F3" s="73"/>
    </row>
    <row r="4" spans="1:6" ht="11.25">
      <c r="A4" s="130">
        <f aca="true" t="shared" si="1" ref="A4:A25">+A3+1</f>
        <v>2</v>
      </c>
      <c r="B4" s="73" t="s">
        <v>230</v>
      </c>
      <c r="C4" s="74">
        <v>16</v>
      </c>
      <c r="D4" s="74">
        <f aca="true" t="shared" si="2" ref="D4:D25">+E3+1</f>
        <v>9</v>
      </c>
      <c r="E4" s="74">
        <f t="shared" si="0"/>
        <v>24</v>
      </c>
      <c r="F4" s="73"/>
    </row>
    <row r="5" spans="1:6" ht="11.25">
      <c r="A5" s="130">
        <f t="shared" si="1"/>
        <v>3</v>
      </c>
      <c r="B5" s="73" t="s">
        <v>231</v>
      </c>
      <c r="C5" s="74">
        <v>8</v>
      </c>
      <c r="D5" s="74">
        <f t="shared" si="2"/>
        <v>25</v>
      </c>
      <c r="E5" s="74">
        <f t="shared" si="0"/>
        <v>32</v>
      </c>
      <c r="F5" s="73"/>
    </row>
    <row r="6" spans="1:6" ht="11.25">
      <c r="A6" s="130">
        <f t="shared" si="1"/>
        <v>4</v>
      </c>
      <c r="B6" s="73" t="s">
        <v>232</v>
      </c>
      <c r="C6" s="74">
        <v>15</v>
      </c>
      <c r="D6" s="74">
        <f t="shared" si="2"/>
        <v>33</v>
      </c>
      <c r="E6" s="74">
        <f t="shared" si="0"/>
        <v>47</v>
      </c>
      <c r="F6" s="73"/>
    </row>
    <row r="7" spans="1:6" ht="11.25">
      <c r="A7" s="130">
        <f t="shared" si="1"/>
        <v>5</v>
      </c>
      <c r="B7" s="73" t="s">
        <v>50</v>
      </c>
      <c r="C7" s="74">
        <v>8</v>
      </c>
      <c r="D7" s="74">
        <f t="shared" si="2"/>
        <v>48</v>
      </c>
      <c r="E7" s="74">
        <f t="shared" si="0"/>
        <v>55</v>
      </c>
      <c r="F7" s="73"/>
    </row>
    <row r="8" spans="1:6" ht="11.25">
      <c r="A8" s="130">
        <f t="shared" si="1"/>
        <v>6</v>
      </c>
      <c r="B8" s="73" t="s">
        <v>225</v>
      </c>
      <c r="C8" s="74">
        <v>13</v>
      </c>
      <c r="D8" s="74">
        <f t="shared" si="2"/>
        <v>56</v>
      </c>
      <c r="E8" s="74">
        <f t="shared" si="0"/>
        <v>68</v>
      </c>
      <c r="F8" s="73"/>
    </row>
    <row r="9" spans="1:6" ht="11.25">
      <c r="A9" s="130">
        <f t="shared" si="1"/>
        <v>7</v>
      </c>
      <c r="B9" s="73" t="s">
        <v>233</v>
      </c>
      <c r="C9" s="74">
        <v>24</v>
      </c>
      <c r="D9" s="74">
        <f t="shared" si="2"/>
        <v>69</v>
      </c>
      <c r="E9" s="74">
        <f t="shared" si="0"/>
        <v>92</v>
      </c>
      <c r="F9" s="73"/>
    </row>
    <row r="10" spans="1:6" ht="11.25">
      <c r="A10" s="130">
        <f t="shared" si="1"/>
        <v>8</v>
      </c>
      <c r="B10" s="73" t="s">
        <v>198</v>
      </c>
      <c r="C10" s="74">
        <v>24</v>
      </c>
      <c r="D10" s="74">
        <f t="shared" si="2"/>
        <v>93</v>
      </c>
      <c r="E10" s="74">
        <f t="shared" si="0"/>
        <v>116</v>
      </c>
      <c r="F10" s="73"/>
    </row>
    <row r="11" spans="1:6" ht="11.25">
      <c r="A11" s="130">
        <f t="shared" si="1"/>
        <v>9</v>
      </c>
      <c r="B11" s="73" t="s">
        <v>234</v>
      </c>
      <c r="C11" s="74">
        <v>24</v>
      </c>
      <c r="D11" s="74">
        <f t="shared" si="2"/>
        <v>117</v>
      </c>
      <c r="E11" s="74">
        <f t="shared" si="0"/>
        <v>140</v>
      </c>
      <c r="F11" s="73"/>
    </row>
    <row r="12" spans="1:6" ht="11.25">
      <c r="A12" s="130">
        <f t="shared" si="1"/>
        <v>10</v>
      </c>
      <c r="B12" s="73" t="s">
        <v>235</v>
      </c>
      <c r="C12" s="74">
        <v>24</v>
      </c>
      <c r="D12" s="74">
        <f t="shared" si="2"/>
        <v>141</v>
      </c>
      <c r="E12" s="74">
        <f t="shared" si="0"/>
        <v>164</v>
      </c>
      <c r="F12" s="73"/>
    </row>
    <row r="13" spans="1:6" ht="11.25">
      <c r="A13" s="130">
        <f t="shared" si="1"/>
        <v>11</v>
      </c>
      <c r="B13" s="73" t="s">
        <v>236</v>
      </c>
      <c r="C13" s="74">
        <v>24</v>
      </c>
      <c r="D13" s="74">
        <f t="shared" si="2"/>
        <v>165</v>
      </c>
      <c r="E13" s="74">
        <f t="shared" si="0"/>
        <v>188</v>
      </c>
      <c r="F13" s="73"/>
    </row>
    <row r="14" spans="1:6" ht="11.25">
      <c r="A14" s="130">
        <f t="shared" si="1"/>
        <v>12</v>
      </c>
      <c r="B14" s="73" t="s">
        <v>237</v>
      </c>
      <c r="C14" s="74">
        <v>24</v>
      </c>
      <c r="D14" s="74">
        <f t="shared" si="2"/>
        <v>189</v>
      </c>
      <c r="E14" s="74">
        <f t="shared" si="0"/>
        <v>212</v>
      </c>
      <c r="F14" s="73"/>
    </row>
    <row r="15" spans="1:6" ht="11.25">
      <c r="A15" s="130">
        <f t="shared" si="1"/>
        <v>13</v>
      </c>
      <c r="B15" s="73" t="s">
        <v>207</v>
      </c>
      <c r="C15" s="74">
        <v>4</v>
      </c>
      <c r="D15" s="74">
        <f t="shared" si="2"/>
        <v>213</v>
      </c>
      <c r="E15" s="74">
        <f t="shared" si="0"/>
        <v>216</v>
      </c>
      <c r="F15" s="73"/>
    </row>
    <row r="16" spans="1:6" ht="11.25">
      <c r="A16" s="130">
        <f t="shared" si="1"/>
        <v>14</v>
      </c>
      <c r="B16" s="73" t="s">
        <v>227</v>
      </c>
      <c r="C16" s="74">
        <v>10</v>
      </c>
      <c r="D16" s="74">
        <f t="shared" si="2"/>
        <v>217</v>
      </c>
      <c r="E16" s="74">
        <f t="shared" si="0"/>
        <v>226</v>
      </c>
      <c r="F16" s="73"/>
    </row>
    <row r="17" spans="1:6" ht="11.25">
      <c r="A17" s="130">
        <f t="shared" si="1"/>
        <v>15</v>
      </c>
      <c r="B17" s="73" t="s">
        <v>228</v>
      </c>
      <c r="C17" s="74">
        <v>10</v>
      </c>
      <c r="D17" s="74">
        <f t="shared" si="2"/>
        <v>227</v>
      </c>
      <c r="E17" s="74">
        <f t="shared" si="0"/>
        <v>236</v>
      </c>
      <c r="F17" s="73"/>
    </row>
    <row r="18" spans="1:6" ht="11.25">
      <c r="A18" s="130">
        <f t="shared" si="1"/>
        <v>16</v>
      </c>
      <c r="B18" s="73" t="s">
        <v>229</v>
      </c>
      <c r="C18" s="74">
        <v>10</v>
      </c>
      <c r="D18" s="74">
        <f t="shared" si="2"/>
        <v>237</v>
      </c>
      <c r="E18" s="74">
        <f t="shared" si="0"/>
        <v>246</v>
      </c>
      <c r="F18" s="73"/>
    </row>
    <row r="19" spans="1:6" ht="11.25">
      <c r="A19" s="130">
        <f t="shared" si="1"/>
        <v>17</v>
      </c>
      <c r="B19" s="73" t="s">
        <v>238</v>
      </c>
      <c r="C19" s="74">
        <v>6</v>
      </c>
      <c r="D19" s="74">
        <f t="shared" si="2"/>
        <v>247</v>
      </c>
      <c r="E19" s="74">
        <f t="shared" si="0"/>
        <v>252</v>
      </c>
      <c r="F19" s="73"/>
    </row>
    <row r="20" spans="1:6" ht="11.25">
      <c r="A20" s="130">
        <f t="shared" si="1"/>
        <v>18</v>
      </c>
      <c r="B20" s="73" t="s">
        <v>240</v>
      </c>
      <c r="C20" s="74">
        <v>1</v>
      </c>
      <c r="D20" s="74">
        <f t="shared" si="2"/>
        <v>253</v>
      </c>
      <c r="E20" s="74">
        <f t="shared" si="0"/>
        <v>253</v>
      </c>
      <c r="F20" s="73" t="s">
        <v>223</v>
      </c>
    </row>
    <row r="21" spans="1:6" ht="11.25">
      <c r="A21" s="130">
        <f t="shared" si="1"/>
        <v>19</v>
      </c>
      <c r="B21" s="73" t="s">
        <v>241</v>
      </c>
      <c r="C21" s="74">
        <v>8</v>
      </c>
      <c r="D21" s="74">
        <f t="shared" si="2"/>
        <v>254</v>
      </c>
      <c r="E21" s="74">
        <f t="shared" si="0"/>
        <v>261</v>
      </c>
      <c r="F21" s="73" t="s">
        <v>87</v>
      </c>
    </row>
    <row r="22" spans="1:6" ht="11.25">
      <c r="A22" s="130">
        <f t="shared" si="1"/>
        <v>20</v>
      </c>
      <c r="B22" s="73" t="s">
        <v>242</v>
      </c>
      <c r="C22" s="74">
        <v>4</v>
      </c>
      <c r="D22" s="74">
        <f t="shared" si="2"/>
        <v>262</v>
      </c>
      <c r="E22" s="74">
        <f t="shared" si="0"/>
        <v>265</v>
      </c>
      <c r="F22" s="73"/>
    </row>
    <row r="23" spans="1:6" ht="11.25">
      <c r="A23" s="130">
        <f t="shared" si="1"/>
        <v>21</v>
      </c>
      <c r="B23" s="73" t="s">
        <v>243</v>
      </c>
      <c r="C23" s="74">
        <v>8</v>
      </c>
      <c r="D23" s="74">
        <f t="shared" si="2"/>
        <v>266</v>
      </c>
      <c r="E23" s="74">
        <f t="shared" si="0"/>
        <v>273</v>
      </c>
      <c r="F23" s="73"/>
    </row>
    <row r="24" spans="1:6" ht="11.25">
      <c r="A24" s="130">
        <f t="shared" si="1"/>
        <v>22</v>
      </c>
      <c r="B24" s="73" t="s">
        <v>226</v>
      </c>
      <c r="C24" s="74">
        <v>12</v>
      </c>
      <c r="D24" s="74">
        <f t="shared" si="2"/>
        <v>274</v>
      </c>
      <c r="E24" s="74">
        <f t="shared" si="0"/>
        <v>285</v>
      </c>
      <c r="F24" s="73" t="s">
        <v>224</v>
      </c>
    </row>
    <row r="25" spans="1:6" ht="12" thickBot="1">
      <c r="A25" s="130">
        <f t="shared" si="1"/>
        <v>23</v>
      </c>
      <c r="B25" s="73" t="s">
        <v>225</v>
      </c>
      <c r="C25" s="74">
        <v>12</v>
      </c>
      <c r="D25" s="74">
        <f t="shared" si="2"/>
        <v>286</v>
      </c>
      <c r="E25" s="74">
        <f t="shared" si="0"/>
        <v>297</v>
      </c>
      <c r="F25" s="73"/>
    </row>
    <row r="26" spans="1:6" ht="12.75" thickBot="1" thickTop="1">
      <c r="A26" s="131" t="s">
        <v>56</v>
      </c>
      <c r="B26" s="127"/>
      <c r="C26" s="127">
        <f>SUM(C3:C25)</f>
        <v>297</v>
      </c>
      <c r="D26" s="127"/>
      <c r="E26" s="127"/>
      <c r="F26" s="132"/>
    </row>
    <row r="27" ht="12" thickTop="1"/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 CE,Félkövér"&amp;A</oddHeader>
    <oddFooter>&amp;RRaiffesien Bank Rt. Raiffeisen Expressz 6.1.3.0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0" sqref="C10"/>
    </sheetView>
  </sheetViews>
  <sheetFormatPr defaultColWidth="9.00390625" defaultRowHeight="12.75"/>
  <cols>
    <col min="2" max="2" width="17.00390625" style="0" customWidth="1"/>
    <col min="3" max="3" width="14.125" style="0" customWidth="1"/>
    <col min="4" max="4" width="11.875" style="0" customWidth="1"/>
    <col min="5" max="5" width="45.375" style="0" customWidth="1"/>
  </cols>
  <sheetData>
    <row r="1" spans="1:5" ht="12.75" customHeight="1" thickBot="1" thickTop="1">
      <c r="A1" s="219" t="s">
        <v>249</v>
      </c>
      <c r="B1" s="220"/>
      <c r="C1" s="220"/>
      <c r="D1" s="221"/>
      <c r="E1" s="149" t="s">
        <v>193</v>
      </c>
    </row>
    <row r="2" spans="1:5" ht="24.75" customHeight="1" thickBot="1" thickTop="1">
      <c r="A2" s="146"/>
      <c r="B2" s="147" t="s">
        <v>76</v>
      </c>
      <c r="C2" s="147" t="s">
        <v>270</v>
      </c>
      <c r="D2" s="147" t="s">
        <v>250</v>
      </c>
      <c r="E2" s="148" t="s">
        <v>48</v>
      </c>
    </row>
    <row r="3" spans="1:5" ht="12.75" customHeight="1" thickBot="1" thickTop="1">
      <c r="A3" s="139">
        <v>1</v>
      </c>
      <c r="B3" s="140" t="s">
        <v>253</v>
      </c>
      <c r="C3" s="141" t="s">
        <v>268</v>
      </c>
      <c r="D3" s="142">
        <v>35</v>
      </c>
      <c r="E3" s="143" t="s">
        <v>251</v>
      </c>
    </row>
    <row r="4" spans="1:5" ht="27.75" customHeight="1" thickBot="1">
      <c r="A4" s="139">
        <v>2</v>
      </c>
      <c r="B4" s="140" t="s">
        <v>254</v>
      </c>
      <c r="C4" s="141" t="s">
        <v>269</v>
      </c>
      <c r="D4" s="142">
        <v>12</v>
      </c>
      <c r="E4" s="143" t="s">
        <v>252</v>
      </c>
    </row>
    <row r="5" spans="1:5" ht="12.75" customHeight="1" thickBot="1">
      <c r="A5" s="139">
        <v>3</v>
      </c>
      <c r="B5" s="140" t="s">
        <v>255</v>
      </c>
      <c r="C5" s="141" t="s">
        <v>268</v>
      </c>
      <c r="D5" s="142">
        <v>16</v>
      </c>
      <c r="E5" s="143" t="s">
        <v>262</v>
      </c>
    </row>
    <row r="6" spans="1:5" ht="12.75" customHeight="1" thickBot="1">
      <c r="A6" s="139">
        <v>4</v>
      </c>
      <c r="B6" s="140" t="s">
        <v>256</v>
      </c>
      <c r="C6" s="141" t="s">
        <v>268</v>
      </c>
      <c r="D6" s="142">
        <v>16</v>
      </c>
      <c r="E6" s="143" t="s">
        <v>263</v>
      </c>
    </row>
    <row r="7" spans="1:5" ht="12.75" customHeight="1" thickBot="1">
      <c r="A7" s="139">
        <v>5</v>
      </c>
      <c r="B7" s="140" t="s">
        <v>257</v>
      </c>
      <c r="C7" s="141" t="s">
        <v>269</v>
      </c>
      <c r="D7" s="142">
        <v>16</v>
      </c>
      <c r="E7" s="143" t="s">
        <v>264</v>
      </c>
    </row>
    <row r="8" spans="1:5" ht="12.75" customHeight="1" thickBot="1">
      <c r="A8" s="139">
        <v>6</v>
      </c>
      <c r="B8" s="140" t="s">
        <v>258</v>
      </c>
      <c r="C8" s="141" t="s">
        <v>268</v>
      </c>
      <c r="D8" s="142">
        <v>16</v>
      </c>
      <c r="E8" s="143" t="s">
        <v>261</v>
      </c>
    </row>
    <row r="9" spans="1:5" ht="12.75" customHeight="1" thickBot="1">
      <c r="A9" s="139">
        <v>7</v>
      </c>
      <c r="B9" s="140" t="s">
        <v>259</v>
      </c>
      <c r="C9" s="141" t="s">
        <v>268</v>
      </c>
      <c r="D9" s="142">
        <v>10</v>
      </c>
      <c r="E9" s="144" t="s">
        <v>265</v>
      </c>
    </row>
    <row r="10" spans="1:5" ht="24.75" customHeight="1" thickBot="1">
      <c r="A10" s="139">
        <v>8</v>
      </c>
      <c r="B10" s="140" t="s">
        <v>260</v>
      </c>
      <c r="C10" s="141" t="s">
        <v>269</v>
      </c>
      <c r="D10" s="142">
        <v>16</v>
      </c>
      <c r="E10" s="145" t="s">
        <v>266</v>
      </c>
    </row>
    <row r="11" spans="1:5" ht="13.5" thickBot="1">
      <c r="A11" s="222" t="s">
        <v>267</v>
      </c>
      <c r="B11" s="223"/>
      <c r="C11" s="136"/>
      <c r="D11" s="137">
        <v>137</v>
      </c>
      <c r="E11" s="138"/>
    </row>
    <row r="12" ht="13.5" thickTop="1"/>
  </sheetData>
  <sheetProtection/>
  <mergeCells count="2">
    <mergeCell ref="A1:D1"/>
    <mergeCell ref="A11:B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Tenke Gábor</dc:creator>
  <cp:keywords/>
  <dc:description/>
  <cp:lastModifiedBy>Márta Attila</cp:lastModifiedBy>
  <cp:lastPrinted>2005-07-14T10:59:08Z</cp:lastPrinted>
  <dcterms:created xsi:type="dcterms:W3CDTF">1999-05-21T12:19:31Z</dcterms:created>
  <dcterms:modified xsi:type="dcterms:W3CDTF">2020-03-24T15:02:02Z</dcterms:modified>
  <cp:category/>
  <cp:version/>
  <cp:contentType/>
  <cp:contentStatus/>
</cp:coreProperties>
</file>